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总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<sst xmlns="http://schemas.openxmlformats.org/spreadsheetml/2006/main" count="57" uniqueCount="41">
  <si>
    <t>附  件</t>
  </si>
  <si>
    <t>信阳市2019年度第十批城乡挂钩试点项目征收土地明细表</t>
  </si>
  <si>
    <r>
      <t xml:space="preserve">                                                                                                                                                         </t>
    </r>
    <r>
      <rPr>
        <sz val="12"/>
        <rFont val="仿宋_GB2312"/>
        <family val="3"/>
      </rPr>
      <t>单位：公顷</t>
    </r>
  </si>
  <si>
    <t>权属单位</t>
  </si>
  <si>
    <t>土地
总面积</t>
  </si>
  <si>
    <t>农用地</t>
  </si>
  <si>
    <t>未利用地</t>
  </si>
  <si>
    <t>合计</t>
  </si>
  <si>
    <t>耕地</t>
  </si>
  <si>
    <t>林地</t>
  </si>
  <si>
    <t>其他农用地</t>
  </si>
  <si>
    <t>小计</t>
  </si>
  <si>
    <t>水田</t>
  </si>
  <si>
    <t>旱地</t>
  </si>
  <si>
    <r>
      <t>信阳市总计</t>
    </r>
    <r>
      <rPr>
        <sz val="12"/>
        <color indexed="8"/>
        <rFont val="Times New Roman"/>
        <family val="1"/>
      </rPr>
      <t xml:space="preserve">                          </t>
    </r>
  </si>
  <si>
    <r>
      <t>集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仿宋_GB2312"/>
        <family val="3"/>
      </rPr>
      <t>体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仿宋_GB2312"/>
        <family val="3"/>
      </rPr>
      <t>土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仿宋_GB2312"/>
        <family val="3"/>
      </rPr>
      <t>地</t>
    </r>
  </si>
  <si>
    <t>羊山新区合计</t>
  </si>
  <si>
    <t>前进街道小计</t>
  </si>
  <si>
    <t>千禧社区</t>
  </si>
  <si>
    <t>龙飞山街道小计</t>
  </si>
  <si>
    <t>银钱社区</t>
  </si>
  <si>
    <t>信阳市2019年度第三批城乡挂钩试点项目征收土地明细表</t>
  </si>
  <si>
    <t xml:space="preserve">                                                                                                                                                         单位：公顷</t>
  </si>
  <si>
    <t>建设用地</t>
  </si>
  <si>
    <t>城镇村及   工矿用地</t>
  </si>
  <si>
    <t>其中</t>
  </si>
  <si>
    <t>有林地</t>
  </si>
  <si>
    <t>农村      道路</t>
  </si>
  <si>
    <t>坑塘        水面</t>
  </si>
  <si>
    <t>沟渠</t>
  </si>
  <si>
    <t>风景名胜   及特殊用地</t>
  </si>
  <si>
    <t xml:space="preserve">信阳市总计                          </t>
  </si>
  <si>
    <t>集       体       土       地</t>
  </si>
  <si>
    <t>羊山新区         合  计</t>
  </si>
  <si>
    <t>信阳国际家居小镇社管办小计</t>
  </si>
  <si>
    <t xml:space="preserve">董岗居委会       </t>
  </si>
  <si>
    <t>董岗居委会1</t>
  </si>
  <si>
    <t xml:space="preserve">董岗居委会2       </t>
  </si>
  <si>
    <t>董岗居委会2</t>
  </si>
  <si>
    <t xml:space="preserve">董岗居委会3       </t>
  </si>
  <si>
    <t>前楼居委会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</si>
</sst>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34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22"/>
      <name val="方正小标宋_GBK"/>
      <family val="4"/>
    </font>
    <font>
      <sz val="12"/>
      <name val="Times New Roman"/>
      <family val="1"/>
    </font>
    <font>
      <sz val="12"/>
      <name val="黑体"/>
      <family val="3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62"/>
      <name val="Tahoma"/>
      <family val="2"/>
    </font>
    <font>
      <b/>
      <sz val="11"/>
      <color indexed="52"/>
      <name val="Tahoma"/>
      <family val="2"/>
    </font>
    <font>
      <b/>
      <sz val="18"/>
      <color indexed="6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2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4" applyNumberFormat="0" applyFill="0" applyAlignment="0" applyProtection="0"/>
    <xf numFmtId="0" fontId="14" fillId="7" borderId="0" applyNumberFormat="0" applyBorder="0" applyAlignment="0" applyProtection="0"/>
    <xf numFmtId="0" fontId="18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9" borderId="6" applyNumberFormat="0" applyAlignment="0" applyProtection="0"/>
    <xf numFmtId="0" fontId="25" fillId="9" borderId="1" applyNumberFormat="0" applyAlignment="0" applyProtection="0"/>
    <xf numFmtId="0" fontId="21" fillId="10" borderId="7" applyNumberFormat="0" applyAlignment="0" applyProtection="0"/>
    <xf numFmtId="0" fontId="17" fillId="3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29" fillId="0" borderId="9" applyNumberFormat="0" applyFill="0" applyAlignment="0" applyProtection="0"/>
    <xf numFmtId="0" fontId="31" fillId="12" borderId="0" applyNumberFormat="0" applyBorder="0" applyAlignment="0" applyProtection="0"/>
    <xf numFmtId="0" fontId="27" fillId="4" borderId="0" applyNumberFormat="0" applyBorder="0" applyAlignment="0" applyProtection="0"/>
    <xf numFmtId="0" fontId="17" fillId="13" borderId="0" applyNumberFormat="0" applyBorder="0" applyAlignment="0" applyProtection="0"/>
    <xf numFmtId="0" fontId="14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4" fillId="7" borderId="0" applyNumberFormat="0" applyBorder="0" applyAlignment="0" applyProtection="0"/>
    <xf numFmtId="0" fontId="17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176" fontId="6" fillId="9" borderId="11" xfId="0" applyNumberFormat="1" applyFont="1" applyFill="1" applyBorder="1" applyAlignment="1">
      <alignment horizontal="center" vertical="center" wrapText="1"/>
    </xf>
    <xf numFmtId="177" fontId="7" fillId="18" borderId="11" xfId="0" applyNumberFormat="1" applyFont="1" applyFill="1" applyBorder="1" applyAlignment="1">
      <alignment horizontal="center" vertical="center" wrapText="1"/>
    </xf>
    <xf numFmtId="176" fontId="7" fillId="18" borderId="11" xfId="0" applyNumberFormat="1" applyFont="1" applyFill="1" applyBorder="1" applyAlignment="1">
      <alignment horizontal="center" vertical="center" wrapText="1"/>
    </xf>
    <xf numFmtId="176" fontId="7" fillId="18" borderId="11" xfId="0" applyNumberFormat="1" applyFont="1" applyFill="1" applyBorder="1" applyAlignment="1">
      <alignment horizontal="center" vertical="center"/>
    </xf>
    <xf numFmtId="177" fontId="7" fillId="9" borderId="11" xfId="0" applyNumberFormat="1" applyFont="1" applyFill="1" applyBorder="1" applyAlignment="1">
      <alignment horizontal="center" vertical="center" wrapText="1"/>
    </xf>
    <xf numFmtId="176" fontId="7" fillId="9" borderId="11" xfId="0" applyNumberFormat="1" applyFont="1" applyFill="1" applyBorder="1" applyAlignment="1">
      <alignment horizontal="center" vertical="center" wrapText="1"/>
    </xf>
    <xf numFmtId="176" fontId="7" fillId="9" borderId="11" xfId="0" applyNumberFormat="1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76" fontId="12" fillId="9" borderId="11" xfId="0" applyNumberFormat="1" applyFont="1" applyFill="1" applyBorder="1" applyAlignment="1">
      <alignment horizontal="center" vertical="center" wrapText="1"/>
    </xf>
    <xf numFmtId="176" fontId="13" fillId="9" borderId="11" xfId="0" applyNumberFormat="1" applyFont="1" applyFill="1" applyBorder="1" applyAlignment="1">
      <alignment horizontal="center" vertical="center" wrapText="1"/>
    </xf>
    <xf numFmtId="177" fontId="12" fillId="9" borderId="11" xfId="0" applyNumberFormat="1" applyFont="1" applyFill="1" applyBorder="1" applyAlignment="1">
      <alignment horizontal="center" vertical="center" wrapText="1"/>
    </xf>
    <xf numFmtId="176" fontId="13" fillId="9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 topLeftCell="A1">
      <selection activeCell="D12" sqref="D12"/>
    </sheetView>
  </sheetViews>
  <sheetFormatPr defaultColWidth="9.00390625" defaultRowHeight="14.25"/>
  <cols>
    <col min="1" max="1" width="5.625" style="0" customWidth="1"/>
    <col min="2" max="2" width="16.25390625" style="4" customWidth="1"/>
    <col min="3" max="7" width="12.25390625" style="5" customWidth="1"/>
    <col min="8" max="9" width="12.25390625" style="6" customWidth="1"/>
    <col min="10" max="10" width="12.25390625" style="5" customWidth="1"/>
  </cols>
  <sheetData>
    <row r="1" spans="1:2" ht="21.75" customHeight="1">
      <c r="A1" s="24" t="s">
        <v>0</v>
      </c>
      <c r="B1" s="24"/>
    </row>
    <row r="2" spans="1:10" ht="51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9.2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1.5" customHeight="1">
      <c r="A4" s="27" t="s">
        <v>3</v>
      </c>
      <c r="B4" s="27"/>
      <c r="C4" s="27" t="s">
        <v>4</v>
      </c>
      <c r="D4" s="27" t="s">
        <v>5</v>
      </c>
      <c r="E4" s="27"/>
      <c r="F4" s="27"/>
      <c r="G4" s="27"/>
      <c r="H4" s="27"/>
      <c r="I4" s="27"/>
      <c r="J4" s="40" t="s">
        <v>6</v>
      </c>
    </row>
    <row r="5" spans="1:10" ht="31.5" customHeight="1">
      <c r="A5" s="27"/>
      <c r="B5" s="27"/>
      <c r="C5" s="27"/>
      <c r="D5" s="28" t="s">
        <v>7</v>
      </c>
      <c r="E5" s="29" t="s">
        <v>8</v>
      </c>
      <c r="F5" s="30"/>
      <c r="G5" s="31"/>
      <c r="H5" s="32" t="s">
        <v>9</v>
      </c>
      <c r="I5" s="41" t="s">
        <v>10</v>
      </c>
      <c r="J5" s="32"/>
    </row>
    <row r="6" spans="1:10" ht="3" customHeight="1">
      <c r="A6" s="27"/>
      <c r="B6" s="27"/>
      <c r="C6" s="27"/>
      <c r="D6" s="27"/>
      <c r="E6" s="33"/>
      <c r="F6" s="34"/>
      <c r="G6" s="35"/>
      <c r="H6" s="32"/>
      <c r="I6" s="41"/>
      <c r="J6" s="32"/>
    </row>
    <row r="7" spans="1:10" ht="31.5" customHeight="1">
      <c r="A7" s="27"/>
      <c r="B7" s="27"/>
      <c r="C7" s="27"/>
      <c r="D7" s="27"/>
      <c r="E7" s="27" t="s">
        <v>11</v>
      </c>
      <c r="F7" s="27" t="s">
        <v>12</v>
      </c>
      <c r="G7" s="27" t="s">
        <v>13</v>
      </c>
      <c r="H7" s="28"/>
      <c r="I7" s="42"/>
      <c r="J7" s="28"/>
    </row>
    <row r="8" spans="1:10" s="1" customFormat="1" ht="44.25" customHeight="1">
      <c r="A8" s="36" t="s">
        <v>14</v>
      </c>
      <c r="B8" s="37"/>
      <c r="C8" s="37">
        <f>SUM(C9)</f>
        <v>20.3869</v>
      </c>
      <c r="D8" s="37">
        <f aca="true" t="shared" si="0" ref="D8:J8">SUM(D9)</f>
        <v>14.4555</v>
      </c>
      <c r="E8" s="37">
        <f t="shared" si="0"/>
        <v>7.2738</v>
      </c>
      <c r="F8" s="37">
        <f t="shared" si="0"/>
        <v>1.2726</v>
      </c>
      <c r="G8" s="37">
        <f t="shared" si="0"/>
        <v>6.0012</v>
      </c>
      <c r="H8" s="37">
        <f t="shared" si="0"/>
        <v>4.4412</v>
      </c>
      <c r="I8" s="37">
        <f t="shared" si="0"/>
        <v>2.7405000000000004</v>
      </c>
      <c r="J8" s="37">
        <f t="shared" si="0"/>
        <v>5.9314</v>
      </c>
    </row>
    <row r="9" spans="1:10" s="2" customFormat="1" ht="42" customHeight="1">
      <c r="A9" s="36" t="s">
        <v>15</v>
      </c>
      <c r="B9" s="36" t="s">
        <v>16</v>
      </c>
      <c r="C9" s="37">
        <f>SUM(C10,C12)</f>
        <v>20.3869</v>
      </c>
      <c r="D9" s="37">
        <f aca="true" t="shared" si="1" ref="D9:J9">SUM(D10,D12)</f>
        <v>14.4555</v>
      </c>
      <c r="E9" s="37">
        <f t="shared" si="1"/>
        <v>7.2738</v>
      </c>
      <c r="F9" s="37">
        <f t="shared" si="1"/>
        <v>1.2726</v>
      </c>
      <c r="G9" s="37">
        <f t="shared" si="1"/>
        <v>6.0012</v>
      </c>
      <c r="H9" s="37">
        <f t="shared" si="1"/>
        <v>4.4412</v>
      </c>
      <c r="I9" s="37">
        <f t="shared" si="1"/>
        <v>2.7405000000000004</v>
      </c>
      <c r="J9" s="37">
        <f t="shared" si="1"/>
        <v>5.9314</v>
      </c>
    </row>
    <row r="10" spans="1:10" s="2" customFormat="1" ht="40.5" customHeight="1">
      <c r="A10" s="37"/>
      <c r="B10" s="36" t="s">
        <v>17</v>
      </c>
      <c r="C10" s="37">
        <f>SUM(C11)</f>
        <v>5.8595</v>
      </c>
      <c r="D10" s="37">
        <f aca="true" t="shared" si="2" ref="D10:J10">SUM(D11)</f>
        <v>5.8595</v>
      </c>
      <c r="E10" s="37">
        <f t="shared" si="2"/>
        <v>1.2726</v>
      </c>
      <c r="F10" s="37">
        <f t="shared" si="2"/>
        <v>1.2726</v>
      </c>
      <c r="G10" s="37">
        <f t="shared" si="2"/>
        <v>0</v>
      </c>
      <c r="H10" s="37">
        <f t="shared" si="2"/>
        <v>4.4412</v>
      </c>
      <c r="I10" s="37">
        <f t="shared" si="2"/>
        <v>0.1457</v>
      </c>
      <c r="J10" s="37">
        <f t="shared" si="2"/>
        <v>0</v>
      </c>
    </row>
    <row r="11" spans="1:10" s="3" customFormat="1" ht="45" customHeight="1">
      <c r="A11" s="37"/>
      <c r="B11" s="38" t="s">
        <v>18</v>
      </c>
      <c r="C11" s="37">
        <f>SUM(D11,J11)</f>
        <v>5.8595</v>
      </c>
      <c r="D11" s="39">
        <f>SUM(E11,H11,I11)</f>
        <v>5.8595</v>
      </c>
      <c r="E11" s="39">
        <f>SUM(F11:G11)</f>
        <v>1.2726</v>
      </c>
      <c r="F11" s="39">
        <v>1.2726</v>
      </c>
      <c r="G11" s="37"/>
      <c r="H11" s="37">
        <v>4.4412</v>
      </c>
      <c r="I11" s="37">
        <v>0.1457</v>
      </c>
      <c r="J11" s="37"/>
    </row>
    <row r="12" spans="1:10" s="3" customFormat="1" ht="45" customHeight="1">
      <c r="A12" s="37"/>
      <c r="B12" s="38" t="s">
        <v>19</v>
      </c>
      <c r="C12" s="37">
        <f>SUM(C13)</f>
        <v>14.5274</v>
      </c>
      <c r="D12" s="37">
        <f aca="true" t="shared" si="3" ref="D12:J12">SUM(D13)</f>
        <v>8.596</v>
      </c>
      <c r="E12" s="37">
        <f t="shared" si="3"/>
        <v>6.0012</v>
      </c>
      <c r="F12" s="37">
        <f t="shared" si="3"/>
        <v>0</v>
      </c>
      <c r="G12" s="37">
        <f t="shared" si="3"/>
        <v>6.0012</v>
      </c>
      <c r="H12" s="37">
        <f t="shared" si="3"/>
        <v>0</v>
      </c>
      <c r="I12" s="37">
        <f t="shared" si="3"/>
        <v>2.5948</v>
      </c>
      <c r="J12" s="37">
        <f t="shared" si="3"/>
        <v>5.9314</v>
      </c>
    </row>
    <row r="13" spans="1:10" s="3" customFormat="1" ht="45" customHeight="1">
      <c r="A13" s="37"/>
      <c r="B13" s="38" t="s">
        <v>20</v>
      </c>
      <c r="C13" s="37">
        <f>SUM(D13,J13)</f>
        <v>14.5274</v>
      </c>
      <c r="D13" s="39">
        <f>SUM(E13,H13,I13)</f>
        <v>8.596</v>
      </c>
      <c r="E13" s="39">
        <f>SUM(F13:G13)</f>
        <v>6.0012</v>
      </c>
      <c r="F13" s="39"/>
      <c r="G13" s="37">
        <v>6.0012</v>
      </c>
      <c r="H13" s="37"/>
      <c r="I13" s="37">
        <v>2.5948</v>
      </c>
      <c r="J13" s="37">
        <v>5.9314</v>
      </c>
    </row>
  </sheetData>
  <sheetProtection/>
  <mergeCells count="13">
    <mergeCell ref="A1:B1"/>
    <mergeCell ref="A2:J2"/>
    <mergeCell ref="A3:J3"/>
    <mergeCell ref="D4:I4"/>
    <mergeCell ref="A8:B8"/>
    <mergeCell ref="A9:A13"/>
    <mergeCell ref="C4:C7"/>
    <mergeCell ref="D5:D7"/>
    <mergeCell ref="H5:H7"/>
    <mergeCell ref="I5:I7"/>
    <mergeCell ref="J4:J7"/>
    <mergeCell ref="A4:B7"/>
    <mergeCell ref="E5:G6"/>
  </mergeCells>
  <printOptions horizontalCentered="1"/>
  <pageMargins left="0.7868055555555555" right="0.7868055555555555" top="0.7868055555555555" bottom="0.7868055555555555" header="0.786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ySplit="6" topLeftCell="A7" activePane="bottomLeft" state="frozen"/>
      <selection pane="bottomLeft" activeCell="D19" sqref="D19"/>
    </sheetView>
  </sheetViews>
  <sheetFormatPr defaultColWidth="9.00390625" defaultRowHeight="14.25"/>
  <cols>
    <col min="1" max="1" width="5.625" style="0" customWidth="1"/>
    <col min="2" max="2" width="16.25390625" style="4" customWidth="1"/>
    <col min="3" max="4" width="11.25390625" style="5" customWidth="1"/>
    <col min="5" max="5" width="11.25390625" style="6" customWidth="1"/>
    <col min="6" max="7" width="11.25390625" style="5" customWidth="1"/>
    <col min="8" max="8" width="11.25390625" style="6" customWidth="1"/>
    <col min="9" max="9" width="11.25390625" style="5" customWidth="1"/>
    <col min="10" max="13" width="11.25390625" style="6" customWidth="1"/>
    <col min="14" max="15" width="11.25390625" style="5" customWidth="1"/>
  </cols>
  <sheetData>
    <row r="1" spans="1:15" ht="51.75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9.25" customHeight="1">
      <c r="A2" s="8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1.5" customHeight="1">
      <c r="A3" s="9" t="s">
        <v>3</v>
      </c>
      <c r="B3" s="9"/>
      <c r="C3" s="9" t="s">
        <v>4</v>
      </c>
      <c r="D3" s="10" t="s">
        <v>5</v>
      </c>
      <c r="E3" s="9"/>
      <c r="F3" s="9"/>
      <c r="G3" s="9"/>
      <c r="H3" s="9"/>
      <c r="I3" s="9"/>
      <c r="J3" s="9"/>
      <c r="K3" s="9"/>
      <c r="L3" s="9"/>
      <c r="M3" s="9"/>
      <c r="N3" s="10" t="s">
        <v>23</v>
      </c>
      <c r="O3" s="9"/>
    </row>
    <row r="4" spans="1:15" ht="31.5" customHeight="1">
      <c r="A4" s="9"/>
      <c r="B4" s="9"/>
      <c r="C4" s="9"/>
      <c r="D4" s="11" t="s">
        <v>7</v>
      </c>
      <c r="E4" s="10" t="s">
        <v>8</v>
      </c>
      <c r="F4" s="9"/>
      <c r="G4" s="9"/>
      <c r="H4" s="10" t="s">
        <v>9</v>
      </c>
      <c r="I4" s="9"/>
      <c r="J4" s="21" t="s">
        <v>10</v>
      </c>
      <c r="K4" s="13"/>
      <c r="L4" s="13"/>
      <c r="M4" s="13"/>
      <c r="N4" s="11" t="s">
        <v>7</v>
      </c>
      <c r="O4" s="9" t="s">
        <v>24</v>
      </c>
    </row>
    <row r="5" spans="1:15" ht="31.5" customHeight="1">
      <c r="A5" s="9"/>
      <c r="B5" s="9"/>
      <c r="C5" s="9"/>
      <c r="D5" s="9"/>
      <c r="E5" s="12" t="s">
        <v>11</v>
      </c>
      <c r="F5" s="9" t="s">
        <v>25</v>
      </c>
      <c r="G5" s="9"/>
      <c r="H5" s="12" t="s">
        <v>11</v>
      </c>
      <c r="I5" s="13" t="s">
        <v>25</v>
      </c>
      <c r="J5" s="22" t="s">
        <v>11</v>
      </c>
      <c r="K5" s="13" t="s">
        <v>25</v>
      </c>
      <c r="L5" s="13"/>
      <c r="M5" s="13"/>
      <c r="N5" s="9"/>
      <c r="O5" s="9" t="s">
        <v>25</v>
      </c>
    </row>
    <row r="6" spans="1:15" ht="31.5" customHeight="1">
      <c r="A6" s="9"/>
      <c r="B6" s="9"/>
      <c r="C6" s="9"/>
      <c r="D6" s="9"/>
      <c r="E6" s="13"/>
      <c r="F6" s="9" t="s">
        <v>12</v>
      </c>
      <c r="G6" s="9" t="s">
        <v>13</v>
      </c>
      <c r="H6" s="13"/>
      <c r="I6" s="9" t="s">
        <v>26</v>
      </c>
      <c r="J6" s="23"/>
      <c r="K6" s="13" t="s">
        <v>27</v>
      </c>
      <c r="L6" s="13" t="s">
        <v>28</v>
      </c>
      <c r="M6" s="13" t="s">
        <v>29</v>
      </c>
      <c r="N6" s="9"/>
      <c r="O6" s="9" t="s">
        <v>30</v>
      </c>
    </row>
    <row r="7" spans="1:15" s="1" customFormat="1" ht="27" customHeight="1">
      <c r="A7" s="14" t="s">
        <v>31</v>
      </c>
      <c r="B7" s="14"/>
      <c r="C7" s="14">
        <v>29.265</v>
      </c>
      <c r="D7" s="14">
        <v>29.212400000000002</v>
      </c>
      <c r="E7" s="14">
        <v>21.9943</v>
      </c>
      <c r="F7" s="14">
        <v>20.9234</v>
      </c>
      <c r="G7" s="14">
        <v>1.0709</v>
      </c>
      <c r="H7" s="14">
        <v>1.4852</v>
      </c>
      <c r="I7" s="14">
        <v>1.4852</v>
      </c>
      <c r="J7" s="14">
        <v>5.7329</v>
      </c>
      <c r="K7" s="14">
        <v>0.4234</v>
      </c>
      <c r="L7" s="14">
        <v>3.6641000000000004</v>
      </c>
      <c r="M7" s="14">
        <v>1.6454</v>
      </c>
      <c r="N7" s="14">
        <v>0.0526</v>
      </c>
      <c r="O7" s="14">
        <v>0.0526</v>
      </c>
    </row>
    <row r="8" spans="1:15" s="2" customFormat="1" ht="27" customHeight="1">
      <c r="A8" s="14" t="s">
        <v>32</v>
      </c>
      <c r="B8" s="14" t="s">
        <v>33</v>
      </c>
      <c r="C8" s="14">
        <v>29.265</v>
      </c>
      <c r="D8" s="14">
        <v>29.212400000000002</v>
      </c>
      <c r="E8" s="14">
        <v>21.9943</v>
      </c>
      <c r="F8" s="14">
        <v>20.9234</v>
      </c>
      <c r="G8" s="14">
        <v>1.0709</v>
      </c>
      <c r="H8" s="14">
        <v>1.4852</v>
      </c>
      <c r="I8" s="14">
        <v>1.4852</v>
      </c>
      <c r="J8" s="14">
        <v>5.7329</v>
      </c>
      <c r="K8" s="14">
        <v>0.4234</v>
      </c>
      <c r="L8" s="14">
        <v>3.6641000000000004</v>
      </c>
      <c r="M8" s="14">
        <v>1.6454</v>
      </c>
      <c r="N8" s="14">
        <v>0.0526</v>
      </c>
      <c r="O8" s="14">
        <v>0.0526</v>
      </c>
    </row>
    <row r="9" spans="1:15" s="2" customFormat="1" ht="27" customHeight="1">
      <c r="A9" s="14"/>
      <c r="B9" s="14" t="s">
        <v>34</v>
      </c>
      <c r="C9" s="14">
        <f aca="true" t="shared" si="0" ref="C9:O9">C10+C15</f>
        <v>29.265</v>
      </c>
      <c r="D9" s="14">
        <f t="shared" si="0"/>
        <v>29.212400000000002</v>
      </c>
      <c r="E9" s="14">
        <f t="shared" si="0"/>
        <v>21.9943</v>
      </c>
      <c r="F9" s="14">
        <f t="shared" si="0"/>
        <v>20.9234</v>
      </c>
      <c r="G9" s="14">
        <f t="shared" si="0"/>
        <v>1.0709</v>
      </c>
      <c r="H9" s="14">
        <f t="shared" si="0"/>
        <v>1.4852</v>
      </c>
      <c r="I9" s="14">
        <f t="shared" si="0"/>
        <v>1.4852</v>
      </c>
      <c r="J9" s="14">
        <f t="shared" si="0"/>
        <v>5.7329</v>
      </c>
      <c r="K9" s="14">
        <f t="shared" si="0"/>
        <v>0.4234</v>
      </c>
      <c r="L9" s="14">
        <f t="shared" si="0"/>
        <v>3.6641000000000004</v>
      </c>
      <c r="M9" s="14">
        <f t="shared" si="0"/>
        <v>1.6454</v>
      </c>
      <c r="N9" s="14">
        <f t="shared" si="0"/>
        <v>0.0526</v>
      </c>
      <c r="O9" s="14">
        <f t="shared" si="0"/>
        <v>0.0526</v>
      </c>
    </row>
    <row r="10" spans="1:15" s="3" customFormat="1" ht="27" customHeight="1">
      <c r="A10" s="14"/>
      <c r="B10" s="15" t="s">
        <v>35</v>
      </c>
      <c r="C10" s="16">
        <v>23.901</v>
      </c>
      <c r="D10" s="17">
        <v>23.8484</v>
      </c>
      <c r="E10" s="17">
        <v>18.0521</v>
      </c>
      <c r="F10" s="16">
        <v>17.8203</v>
      </c>
      <c r="G10" s="16">
        <v>0.2318</v>
      </c>
      <c r="H10" s="16">
        <v>0.9201</v>
      </c>
      <c r="I10" s="16">
        <v>0.9201</v>
      </c>
      <c r="J10" s="16">
        <v>4.8762</v>
      </c>
      <c r="K10" s="16">
        <v>0.3393</v>
      </c>
      <c r="L10" s="16">
        <v>2.8915</v>
      </c>
      <c r="M10" s="16">
        <v>1.6454</v>
      </c>
      <c r="N10" s="16">
        <v>0.0526</v>
      </c>
      <c r="O10" s="16">
        <v>0.0526</v>
      </c>
    </row>
    <row r="11" spans="1:15" s="3" customFormat="1" ht="27" customHeight="1">
      <c r="A11" s="14"/>
      <c r="B11" s="18" t="s">
        <v>36</v>
      </c>
      <c r="C11" s="19">
        <v>15.3</v>
      </c>
      <c r="D11" s="20">
        <v>15.2474</v>
      </c>
      <c r="E11" s="20">
        <v>11.7273</v>
      </c>
      <c r="F11" s="19">
        <v>11.4955</v>
      </c>
      <c r="G11" s="19">
        <v>0.2318</v>
      </c>
      <c r="H11" s="19">
        <v>0.9201</v>
      </c>
      <c r="I11" s="19">
        <v>0.9201</v>
      </c>
      <c r="J11" s="19">
        <v>2.6</v>
      </c>
      <c r="K11" s="19">
        <v>0.3393</v>
      </c>
      <c r="L11" s="19">
        <v>1.5464</v>
      </c>
      <c r="M11" s="19">
        <v>0.7143</v>
      </c>
      <c r="N11" s="19">
        <v>0.0526</v>
      </c>
      <c r="O11" s="19">
        <v>0.0526</v>
      </c>
    </row>
    <row r="12" spans="1:15" s="3" customFormat="1" ht="27" customHeight="1">
      <c r="A12" s="14"/>
      <c r="B12" s="18" t="s">
        <v>37</v>
      </c>
      <c r="C12" s="19">
        <v>0.042</v>
      </c>
      <c r="D12" s="20">
        <v>0.042</v>
      </c>
      <c r="E12" s="20"/>
      <c r="F12" s="19"/>
      <c r="G12" s="19"/>
      <c r="H12" s="19"/>
      <c r="I12" s="19"/>
      <c r="J12" s="19">
        <v>0.042</v>
      </c>
      <c r="K12" s="19"/>
      <c r="L12" s="19">
        <v>0.042</v>
      </c>
      <c r="M12" s="19"/>
      <c r="N12" s="19"/>
      <c r="O12" s="19"/>
    </row>
    <row r="13" spans="1:15" s="3" customFormat="1" ht="27" customHeight="1">
      <c r="A13" s="14"/>
      <c r="B13" s="18" t="s">
        <v>38</v>
      </c>
      <c r="C13" s="19">
        <v>8.5574</v>
      </c>
      <c r="D13" s="20">
        <v>8.5574</v>
      </c>
      <c r="E13" s="20">
        <v>6.3248</v>
      </c>
      <c r="F13" s="19">
        <v>6.3248</v>
      </c>
      <c r="G13" s="19"/>
      <c r="H13" s="19"/>
      <c r="I13" s="19"/>
      <c r="J13" s="19">
        <v>2.2326</v>
      </c>
      <c r="K13" s="19"/>
      <c r="L13" s="19">
        <v>1.3015</v>
      </c>
      <c r="M13" s="19">
        <v>0.9311</v>
      </c>
      <c r="N13" s="19"/>
      <c r="O13" s="19"/>
    </row>
    <row r="14" spans="1:15" s="3" customFormat="1" ht="27" customHeight="1">
      <c r="A14" s="14"/>
      <c r="B14" s="18" t="s">
        <v>39</v>
      </c>
      <c r="C14" s="19">
        <v>0.0016</v>
      </c>
      <c r="D14" s="20">
        <v>0.0016</v>
      </c>
      <c r="E14" s="20"/>
      <c r="F14" s="19"/>
      <c r="G14" s="19"/>
      <c r="H14" s="19"/>
      <c r="I14" s="19"/>
      <c r="J14" s="19">
        <v>0.0016</v>
      </c>
      <c r="K14" s="19"/>
      <c r="L14" s="19">
        <v>0.0016</v>
      </c>
      <c r="M14" s="19"/>
      <c r="N14" s="19"/>
      <c r="O14" s="19"/>
    </row>
    <row r="15" spans="1:15" s="3" customFormat="1" ht="27" customHeight="1">
      <c r="A15" s="14"/>
      <c r="B15" s="15" t="s">
        <v>40</v>
      </c>
      <c r="C15" s="16">
        <v>5.364</v>
      </c>
      <c r="D15" s="17">
        <v>5.364</v>
      </c>
      <c r="E15" s="17">
        <v>3.9422</v>
      </c>
      <c r="F15" s="16">
        <v>3.1031</v>
      </c>
      <c r="G15" s="16">
        <v>0.8391</v>
      </c>
      <c r="H15" s="16">
        <v>0.5651</v>
      </c>
      <c r="I15" s="16">
        <v>0.5651</v>
      </c>
      <c r="J15" s="16">
        <v>0.8567</v>
      </c>
      <c r="K15" s="16">
        <v>0.0841</v>
      </c>
      <c r="L15" s="16">
        <v>0.7726</v>
      </c>
      <c r="M15" s="16"/>
      <c r="N15" s="16"/>
      <c r="O15" s="16"/>
    </row>
  </sheetData>
  <sheetProtection/>
  <mergeCells count="18">
    <mergeCell ref="A1:O1"/>
    <mergeCell ref="A2:O2"/>
    <mergeCell ref="D3:M3"/>
    <mergeCell ref="N3:O3"/>
    <mergeCell ref="E4:G4"/>
    <mergeCell ref="H4:I4"/>
    <mergeCell ref="J4:M4"/>
    <mergeCell ref="F5:G5"/>
    <mergeCell ref="K5:M5"/>
    <mergeCell ref="A7:B7"/>
    <mergeCell ref="A8:A15"/>
    <mergeCell ref="C3:C6"/>
    <mergeCell ref="D4:D6"/>
    <mergeCell ref="E5:E6"/>
    <mergeCell ref="H5:H6"/>
    <mergeCell ref="J5:J6"/>
    <mergeCell ref="N4:N6"/>
    <mergeCell ref="A3:B6"/>
  </mergeCells>
  <printOptions/>
  <pageMargins left="0.31" right="0.1199999999999999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2019-10-18T00:54:55Z</cp:lastPrinted>
  <dcterms:created xsi:type="dcterms:W3CDTF">2007-09-11T02:33:38Z</dcterms:created>
  <dcterms:modified xsi:type="dcterms:W3CDTF">2019-10-29T07:32:53Z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