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20" tabRatio="813" firstSheet="1" activeTab="2"/>
  </bookViews>
  <sheets>
    <sheet name="1_2023年部门收支总体情况表" sheetId="1" r:id="rId1"/>
    <sheet name="2_2023年部门收入总体情况表" sheetId="2" r:id="rId2"/>
    <sheet name="3_2023年部门支出总体情况表" sheetId="3" r:id="rId3"/>
    <sheet name="4_2023年财政拨款收支总体情况表" sheetId="4" r:id="rId4"/>
    <sheet name="5_2023年一般公共预算支出情况表" sheetId="5" r:id="rId5"/>
    <sheet name="6_一般公共预算基本支出情况表 " sheetId="6" r:id="rId6"/>
    <sheet name="7_2023年一般公共预算“三公”经费支出情况表" sheetId="7" r:id="rId7"/>
    <sheet name="8_2022年政府性基金支出情况表" sheetId="8" r:id="rId8"/>
    <sheet name="9部门整体绩效" sheetId="9" r:id="rId9"/>
    <sheet name="10项目绩效表" sheetId="10" r:id="rId10"/>
  </sheets>
  <definedNames>
    <definedName name="_xlnm.Print_Area" localSheetId="0">'1_2023年部门收支总体情况表'!$A$1:$M$20</definedName>
    <definedName name="_xlnm.Print_Area" localSheetId="1">'2_2023年部门收入总体情况表'!$A$1:$M$6</definedName>
    <definedName name="_xlnm.Print_Area" localSheetId="2">'3_2023年部门支出总体情况表'!$A$1:$L$25</definedName>
    <definedName name="_xlnm.Print_Area" localSheetId="3">'4_2023年财政拨款收支总体情况表'!$A$1:$F$35</definedName>
    <definedName name="_xlnm.Print_Area" localSheetId="4">'5_2023年一般公共预算支出情况表'!$A$1:$M$22</definedName>
    <definedName name="_xlnm.Print_Area" localSheetId="5">'6_一般公共预算基本支出情况表 '!$A$1:$E$50</definedName>
    <definedName name="_xlnm.Print_Area" localSheetId="6">'7_2023年一般公共预算“三公”经费支出情况表'!$B$1:$I$8</definedName>
    <definedName name="_xlnm.Print_Area" localSheetId="7">'8_2022年政府性基金支出情况表'!$1:$6</definedName>
    <definedName name="_xlnm.Print_Area" localSheetId="8">'9部门整体绩效'!$A$1:$F$54</definedName>
  </definedNames>
  <calcPr calcId="144525"/>
</workbook>
</file>

<file path=xl/sharedStrings.xml><?xml version="1.0" encoding="utf-8"?>
<sst xmlns="http://schemas.openxmlformats.org/spreadsheetml/2006/main" count="633" uniqueCount="426">
  <si>
    <t>部门收支总体情况表</t>
  </si>
  <si>
    <t>单位：万元</t>
  </si>
  <si>
    <t>项目</t>
  </si>
  <si>
    <t>金　额</t>
  </si>
  <si>
    <t>2023年预算</t>
  </si>
  <si>
    <t>合计</t>
  </si>
  <si>
    <t>收回财政存量资金</t>
  </si>
  <si>
    <t>一般公共预算</t>
  </si>
  <si>
    <t>政府性基金收入</t>
  </si>
  <si>
    <t>国有资本经营收入</t>
  </si>
  <si>
    <t>专户管理的教育收费</t>
  </si>
  <si>
    <t>其他各项收入</t>
  </si>
  <si>
    <t>部门结转资金</t>
  </si>
  <si>
    <t>财政拨款</t>
  </si>
  <si>
    <t>纳入预算管理的行政事业性收费</t>
  </si>
  <si>
    <t>专项收入</t>
  </si>
  <si>
    <t>国有资源有偿使用收入</t>
  </si>
  <si>
    <t>一、收回财政存量资金</t>
  </si>
  <si>
    <t>一、基本支出</t>
  </si>
  <si>
    <t>二、一般公共预算小计:</t>
  </si>
  <si>
    <t>1、工资福利支出</t>
  </si>
  <si>
    <t xml:space="preserve">   1、财政拨款</t>
  </si>
  <si>
    <t>2、对个人和家庭的补助</t>
  </si>
  <si>
    <t xml:space="preserve">   2、纳入预算管理的行政事业性收费</t>
  </si>
  <si>
    <t>3、商品和服务支出</t>
  </si>
  <si>
    <t xml:space="preserve">   3、专项收入</t>
  </si>
  <si>
    <t>二、项目支出</t>
  </si>
  <si>
    <t xml:space="preserve">   4、国有资源有偿使用收入</t>
  </si>
  <si>
    <t>1、运转类项目</t>
  </si>
  <si>
    <t>三、政府性基金收入</t>
  </si>
  <si>
    <t>2、投资类项目</t>
  </si>
  <si>
    <t>四、国有资本经营收入</t>
  </si>
  <si>
    <t>3、专项资金</t>
  </si>
  <si>
    <t>五、专户管理的教育收费</t>
  </si>
  <si>
    <t>4、债务项目支出</t>
  </si>
  <si>
    <t>六、其他各项收入</t>
  </si>
  <si>
    <t xml:space="preserve">  一般债务利息支出</t>
  </si>
  <si>
    <t xml:space="preserve">  一般债务还本支出</t>
  </si>
  <si>
    <t xml:space="preserve">  专项债务利息支出</t>
  </si>
  <si>
    <t xml:space="preserve">  专项债务还本支出</t>
  </si>
  <si>
    <t>5、其他项目支出</t>
  </si>
  <si>
    <t xml:space="preserve">             本年收入合计</t>
  </si>
  <si>
    <t xml:space="preserve">     本年支出合计</t>
  </si>
  <si>
    <t>2022年部门收入总体情况表</t>
  </si>
  <si>
    <t>单位代码</t>
  </si>
  <si>
    <t>单位名称</t>
  </si>
  <si>
    <t>备注</t>
  </si>
  <si>
    <t>罗山县董寨国家级自然保护区管理局</t>
  </si>
  <si>
    <t>2023年部门支出总体情况表</t>
  </si>
  <si>
    <t>科目编码</t>
  </si>
  <si>
    <t>科目名称</t>
  </si>
  <si>
    <t>项目名称</t>
  </si>
  <si>
    <t>基本支出</t>
  </si>
  <si>
    <t>项目支出</t>
  </si>
  <si>
    <t>说明</t>
  </si>
  <si>
    <t>工资福利支出</t>
  </si>
  <si>
    <t>对个人和家庭补助支出</t>
  </si>
  <si>
    <t>商品和服务支出</t>
  </si>
  <si>
    <t>非税支出</t>
  </si>
  <si>
    <t>林业和草原事业机构</t>
  </si>
  <si>
    <t>工会经费</t>
  </si>
  <si>
    <t>死亡抚恤</t>
  </si>
  <si>
    <t>遗属生活补助</t>
  </si>
  <si>
    <t>公务用车运行维护费</t>
  </si>
  <si>
    <t>公用经费</t>
  </si>
  <si>
    <t>基本工资</t>
  </si>
  <si>
    <t>奖金（第十三个月工资）</t>
  </si>
  <si>
    <t>绩效工资</t>
  </si>
  <si>
    <t>职工福利费</t>
  </si>
  <si>
    <t xml:space="preserve">       v</t>
  </si>
  <si>
    <t>重点工作经费</t>
  </si>
  <si>
    <t>物业补贴</t>
  </si>
  <si>
    <t>乡镇补贴</t>
  </si>
  <si>
    <t>2080505</t>
  </si>
  <si>
    <t>机关事业单位基本养老保险缴费支出</t>
  </si>
  <si>
    <t>养老保险</t>
  </si>
  <si>
    <t>2089999</t>
  </si>
  <si>
    <t>其他社会保障和就业支出</t>
  </si>
  <si>
    <t>工伤保险</t>
  </si>
  <si>
    <t>生育保险</t>
  </si>
  <si>
    <t>失业保险</t>
  </si>
  <si>
    <t>事业单位医疗保险</t>
  </si>
  <si>
    <t>医疗保险</t>
  </si>
  <si>
    <t>2210201</t>
  </si>
  <si>
    <t>住房公积金</t>
  </si>
  <si>
    <t>其他林业和草原支出</t>
  </si>
  <si>
    <t>森林防火</t>
  </si>
  <si>
    <t>科普馆专项经费</t>
  </si>
  <si>
    <t>董寨80万专项经费</t>
  </si>
  <si>
    <t>2023年部门财政拨款收支总体情况表</t>
  </si>
  <si>
    <t>收  入</t>
  </si>
  <si>
    <t>支 出</t>
  </si>
  <si>
    <t>政府性基金预算</t>
  </si>
  <si>
    <t>一、一般公共预算</t>
  </si>
  <si>
    <t>一、一般公共服务</t>
  </si>
  <si>
    <t>二、政府性基金预算</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</si>
  <si>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</si>
  <si>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</si>
  <si>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</si>
  <si>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</si>
  <si>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</si>
  <si>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</si>
  <si>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</si>
  <si>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</si>
  <si>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</si>
  <si>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</si>
  <si>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</si>
  <si>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</si>
  <si>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</si>
  <si>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</si>
  <si>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</si>
  <si>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</si>
  <si>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</si>
  <si>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</si>
  <si>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</si>
  <si>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</si>
  <si>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二十三、国有资本经营预算支出</t>
  </si>
  <si>
    <t>二十四、灾害防治及应急管理支出</t>
  </si>
  <si>
    <t>二十七、预备费</t>
  </si>
  <si>
    <t>二十九、其他支出</t>
  </si>
  <si>
    <t>三十、转移性支出</t>
  </si>
  <si>
    <t>三十一、债务还本支出</t>
  </si>
  <si>
    <t>三十二、债务付息支出</t>
  </si>
  <si>
    <t>三十三、债务发行费用支出</t>
  </si>
  <si>
    <t>收入合计</t>
  </si>
  <si>
    <t>支出合计</t>
  </si>
  <si>
    <t>预算05表</t>
  </si>
  <si>
    <t>2023年一般公共预算支出情况表</t>
  </si>
  <si>
    <t>单位名称：罗山县董寨国家级自然保护区管理局</t>
  </si>
  <si>
    <t>单位（科目名称）</t>
  </si>
  <si>
    <t>总计</t>
  </si>
  <si>
    <t>类</t>
  </si>
  <si>
    <t>款</t>
  </si>
  <si>
    <t>项</t>
  </si>
  <si>
    <t>小计</t>
  </si>
  <si>
    <t>商品服务支出</t>
  </si>
  <si>
    <t>对个人和家庭的补助</t>
  </si>
  <si>
    <t>一般性项目</t>
  </si>
  <si>
    <t>专项资金</t>
  </si>
  <si>
    <t>**</t>
  </si>
  <si>
    <t>208</t>
  </si>
  <si>
    <t>08</t>
  </si>
  <si>
    <t>01</t>
  </si>
  <si>
    <t>413001</t>
  </si>
  <si>
    <t>遗属补助</t>
  </si>
  <si>
    <t>05</t>
  </si>
  <si>
    <t>99</t>
  </si>
  <si>
    <t>210</t>
  </si>
  <si>
    <t>11</t>
  </si>
  <si>
    <t>02</t>
  </si>
  <si>
    <t>221</t>
  </si>
  <si>
    <t xml:space="preserve">  住房公积金</t>
  </si>
  <si>
    <t>213</t>
  </si>
  <si>
    <t>04</t>
  </si>
  <si>
    <t>农林水事务</t>
  </si>
  <si>
    <t>农林水专项</t>
  </si>
  <si>
    <t>预算06表</t>
  </si>
  <si>
    <t>2022年一般公共预算基本支出情况表</t>
  </si>
  <si>
    <t>单位名称：罗山县董寨国家级自然保护区管理局                                     单位：万元</t>
  </si>
  <si>
    <t>其中：财政拨款</t>
  </si>
  <si>
    <t>301</t>
  </si>
  <si>
    <t xml:space="preserve">  基本工资</t>
  </si>
  <si>
    <t xml:space="preserve">  津贴补贴</t>
  </si>
  <si>
    <t>03</t>
  </si>
  <si>
    <t xml:space="preserve">  奖金</t>
  </si>
  <si>
    <t xml:space="preserve">  社会保障缴费</t>
  </si>
  <si>
    <t>07</t>
  </si>
  <si>
    <t xml:space="preserve">  绩效工资</t>
  </si>
  <si>
    <t xml:space="preserve">  其他工资福利支出</t>
  </si>
  <si>
    <t>302</t>
  </si>
  <si>
    <t xml:space="preserve">  办公费</t>
  </si>
  <si>
    <t xml:space="preserve">  印刷费</t>
  </si>
  <si>
    <t xml:space="preserve">  咨询费</t>
  </si>
  <si>
    <t xml:space="preserve">  手续费</t>
  </si>
  <si>
    <t xml:space="preserve">  水费</t>
  </si>
  <si>
    <t>06</t>
  </si>
  <si>
    <t xml:space="preserve">  电费</t>
  </si>
  <si>
    <t xml:space="preserve">  邮电费</t>
  </si>
  <si>
    <t xml:space="preserve">  取暖费</t>
  </si>
  <si>
    <t>09</t>
  </si>
  <si>
    <t xml:space="preserve">  物业管理费</t>
  </si>
  <si>
    <t xml:space="preserve">  差旅费</t>
  </si>
  <si>
    <t>12</t>
  </si>
  <si>
    <t xml:space="preserve">  因公出国（境）费用</t>
  </si>
  <si>
    <t>13</t>
  </si>
  <si>
    <t xml:space="preserve">  维修(护)费</t>
  </si>
  <si>
    <t>14</t>
  </si>
  <si>
    <t xml:space="preserve">  租赁费</t>
  </si>
  <si>
    <t>15</t>
  </si>
  <si>
    <t xml:space="preserve">  会议费</t>
  </si>
  <si>
    <t>16</t>
  </si>
  <si>
    <t xml:space="preserve">  培训费</t>
  </si>
  <si>
    <t>17</t>
  </si>
  <si>
    <t xml:space="preserve">  公务接待费</t>
  </si>
  <si>
    <t>18</t>
  </si>
  <si>
    <t xml:space="preserve">  专用材料费</t>
  </si>
  <si>
    <t>24</t>
  </si>
  <si>
    <t xml:space="preserve">  被装购置费</t>
  </si>
  <si>
    <t>25</t>
  </si>
  <si>
    <t xml:space="preserve">  专用燃料费</t>
  </si>
  <si>
    <t>26</t>
  </si>
  <si>
    <t xml:space="preserve">  劳务费</t>
  </si>
  <si>
    <t>27</t>
  </si>
  <si>
    <t xml:space="preserve">  委托业务费</t>
  </si>
  <si>
    <t>28</t>
  </si>
  <si>
    <t xml:space="preserve">  工会经费</t>
  </si>
  <si>
    <t>29</t>
  </si>
  <si>
    <t xml:space="preserve">  福利费</t>
  </si>
  <si>
    <t>31</t>
  </si>
  <si>
    <t xml:space="preserve">  公务用车运行维护费</t>
  </si>
  <si>
    <t>39</t>
  </si>
  <si>
    <t xml:space="preserve">  其他交通费用</t>
  </si>
  <si>
    <t>40</t>
  </si>
  <si>
    <t xml:space="preserve">  税金及附加费用</t>
  </si>
  <si>
    <t>89</t>
  </si>
  <si>
    <t xml:space="preserve">  政法单位被装购置费</t>
  </si>
  <si>
    <t xml:space="preserve">  其他商品和服务支出</t>
  </si>
  <si>
    <t>303</t>
  </si>
  <si>
    <t xml:space="preserve">  离休费</t>
  </si>
  <si>
    <t xml:space="preserve">  退休费</t>
  </si>
  <si>
    <t>抚恤金</t>
  </si>
  <si>
    <t>生活补助</t>
  </si>
  <si>
    <t>医疗费</t>
  </si>
  <si>
    <t>一般公共预算“三公”经费支出情况表</t>
  </si>
  <si>
    <t>预算07表</t>
  </si>
  <si>
    <t>2023年预算数</t>
  </si>
  <si>
    <t>因公出国（境）费用</t>
  </si>
  <si>
    <t>公务用车购置费及运行维护费</t>
  </si>
  <si>
    <t>公务接待费</t>
  </si>
  <si>
    <t>公务车购置</t>
  </si>
  <si>
    <t>2023年政府性基金预算支出情况表</t>
  </si>
  <si>
    <t>单位：元</t>
  </si>
  <si>
    <t>功能科目</t>
  </si>
  <si>
    <t>运转类</t>
  </si>
  <si>
    <t>专项资金类</t>
  </si>
  <si>
    <t>投资类</t>
  </si>
  <si>
    <t>其他</t>
  </si>
  <si>
    <t>注明：我局2022年无使用政府性基金预算拨款安排的支出</t>
  </si>
  <si>
    <r>
      <rPr>
        <sz val="12"/>
        <color indexed="8"/>
        <rFont val="方正仿宋简体"/>
        <charset val="134"/>
      </rPr>
      <t>附件</t>
    </r>
    <r>
      <rPr>
        <sz val="12"/>
        <color indexed="8"/>
        <rFont val="方正仿宋简体"/>
        <charset val="134"/>
      </rPr>
      <t>2</t>
    </r>
    <r>
      <rPr>
        <sz val="12"/>
        <color indexed="8"/>
        <rFont val="方正仿宋简体"/>
        <charset val="134"/>
      </rPr>
      <t>：绩效目标文档1：表</t>
    </r>
    <r>
      <rPr>
        <sz val="12"/>
        <color indexed="8"/>
        <rFont val="方正仿宋简体"/>
        <charset val="134"/>
      </rPr>
      <t>2</t>
    </r>
  </si>
  <si>
    <t>返回目录!A22</t>
  </si>
  <si>
    <t>部门（单位）整体绩效目标申报表</t>
  </si>
  <si>
    <t>（2023年度）</t>
  </si>
  <si>
    <t>部门（单位）名称</t>
  </si>
  <si>
    <t>年度总体目标</t>
  </si>
  <si>
    <t>目标1：</t>
  </si>
  <si>
    <t>认真落实承担保护和培育森林资源,维护国家生态安全和木材安全。</t>
  </si>
  <si>
    <t>目标2：</t>
  </si>
  <si>
    <t>认真加强森林防火建设,预防和及时扑救森林火灾;开展森林病虫害的预测预报工作,预防和及时防治森林病虫害</t>
  </si>
  <si>
    <t>目标3：</t>
  </si>
  <si>
    <t>保障人员工资、奖金、社保和住房公积金、职工福利、日常办公差旅、印刷等基本支出</t>
  </si>
  <si>
    <t>任务名称</t>
  </si>
  <si>
    <t>主要内容</t>
  </si>
  <si>
    <t>预算资金</t>
  </si>
  <si>
    <t>年度主要任务</t>
  </si>
  <si>
    <t>其中：财政资金</t>
  </si>
  <si>
    <t>任务1</t>
  </si>
  <si>
    <t>基本支出类</t>
  </si>
  <si>
    <t>保障人员工资、社保和住房公积金、职工福利、日常办公差旅、印刷等基本支出，认真加强森林防火建设,预防和及时扑救森林火灾</t>
  </si>
  <si>
    <t>二级
指标</t>
  </si>
  <si>
    <t>三级指标</t>
  </si>
  <si>
    <t>指标值</t>
  </si>
  <si>
    <t>指标解释</t>
  </si>
  <si>
    <t>指标说明</t>
  </si>
  <si>
    <t>一级指标</t>
  </si>
  <si>
    <t>1.工作目标管理情况</t>
  </si>
  <si>
    <r>
      <rPr>
        <sz val="10"/>
        <rFont val="宋体"/>
        <charset val="134"/>
      </rPr>
      <t>1.目标</t>
    </r>
    <r>
      <rPr>
        <sz val="10"/>
        <rFont val="宋体"/>
        <charset val="134"/>
      </rPr>
      <t>依据充分性</t>
    </r>
  </si>
  <si>
    <t>充分</t>
  </si>
  <si>
    <r>
      <rPr>
        <sz val="10"/>
        <color indexed="8"/>
        <rFont val="宋体"/>
        <charset val="134"/>
      </rPr>
      <t>部门设立的</t>
    </r>
    <r>
      <rPr>
        <sz val="10"/>
        <rFont val="宋体"/>
        <charset val="134"/>
      </rPr>
      <t>工作目标</t>
    </r>
    <r>
      <rPr>
        <sz val="10"/>
        <rFont val="宋体"/>
        <charset val="134"/>
      </rPr>
      <t>的依据是否充分；内容是否合法、合规。</t>
    </r>
  </si>
  <si>
    <t>一、履职效能</t>
  </si>
  <si>
    <t>2.工作目标合理性</t>
  </si>
  <si>
    <t>合理</t>
  </si>
  <si>
    <t>部门设立的工作目标是否明确、具体、清晰和可衡量。</t>
  </si>
  <si>
    <t>3.目标管理有效性</t>
  </si>
  <si>
    <t>有效</t>
  </si>
  <si>
    <t>部门是否有完整的目标管理机制以保障工作目标有效落地。</t>
  </si>
  <si>
    <t>2.整体工作完成</t>
  </si>
  <si>
    <t>1.总体工作完成率</t>
  </si>
  <si>
    <t>反映部门年度总体工作完成情况</t>
  </si>
  <si>
    <t>总体工作完成率=部门年度工作要点已完成的数量/部门年度工作要点工作总数量。得分=指标实际完成值×指标分值。</t>
  </si>
  <si>
    <t>2.牵头单位工作完成率</t>
  </si>
  <si>
    <t>反映承接年度总体工作的各牵头单位工作完成情况。</t>
  </si>
  <si>
    <t>承接县委县政府年度工作任务的牵头单位制定的工作要点是否涵盖所要承接的重点工作。工作完成率=工作要点已完成的数量/工作要点工作总数量。得分=指标实际完成值×指标分值。</t>
  </si>
  <si>
    <t>3.重点工作履行</t>
  </si>
  <si>
    <t>1.保护和培育森林资源，减少病虫率，加强森林防火监测。</t>
  </si>
  <si>
    <t>反映本部门负责的重点工作进展情况。</t>
  </si>
  <si>
    <t>分项具体列示本部门重点工作推进情况，相关情况应予以细化、量化表述。</t>
  </si>
  <si>
    <t>4.部门目标实现</t>
  </si>
  <si>
    <t>1.积极同损害森林资源行为作斗争</t>
  </si>
  <si>
    <t>反映本部门制定的年度工作目标达成情况。</t>
  </si>
  <si>
    <t>分项具体列示本部门年度工作目标达成情况，相关情况应予以细化、量化表述。</t>
  </si>
  <si>
    <t>2.加强森林防火，为自然资源生长提供保障</t>
  </si>
  <si>
    <t>3.加强野生动植物的保护</t>
  </si>
  <si>
    <t>1.预算管理</t>
  </si>
  <si>
    <t>1.预算编制完整性</t>
  </si>
  <si>
    <t>完整</t>
  </si>
  <si>
    <t>反映部门年度预算编制完整性和提前细化情况。</t>
  </si>
  <si>
    <t>①收入预算编制是否足额，是否将所有部门预算收入全部编入收入预算；
②支出预算编制是否科学，是否是按人员经费按标准、日常公用经费按定额、专项经费按项目分别编制。</t>
  </si>
  <si>
    <t>二、管理效率</t>
  </si>
  <si>
    <t>2.专项资金细化率</t>
  </si>
  <si>
    <t>≧94%</t>
  </si>
  <si>
    <t>预算细化率=（部门参与分配的专项待分资金/部门参与分配资金合计）×100%。</t>
  </si>
  <si>
    <t>3.预算执行率</t>
  </si>
  <si>
    <t>反映部门年度预算执行情况、调整程度和控制结转结余资金的努力程度。</t>
  </si>
  <si>
    <t>预算执行率=（预算执行数/预算数）×100%。
其中，预算完成数指部门本年度实际执行的预算数；预算数指财政部门批复的本年度部门的预算数。</t>
  </si>
  <si>
    <t>4.预算调整率</t>
  </si>
  <si>
    <t>预算调整率=（预算调整数/预算数）×100%。
预算调整数：部门在本年度内涉及预算的追加、追减或结构调整的资金总和（因落实国家政策、发生不可抗力、上级部门或本级党委政府临时交办而产生的调整除外）。</t>
  </si>
  <si>
    <t>5.结转结余变动率</t>
  </si>
  <si>
    <t>结转结余变动率=[（本年度累计结转结余资金总额-上年度累计结转结余资金总额）/上年度累计结转结余资金总额]×100%。</t>
  </si>
  <si>
    <t>6.部门决算编报质量</t>
  </si>
  <si>
    <t>合格</t>
  </si>
  <si>
    <t>反映本部门决算工作情况。</t>
  </si>
  <si>
    <t>①是否按照相关编审要求报送；
②部门决算编报的单位范围和资金范围是否符合相关要求。</t>
  </si>
  <si>
    <t>7.项目库管理完整性</t>
  </si>
  <si>
    <t>反映本部门项目库建设情况。</t>
  </si>
  <si>
    <t>项目库管理完整性=（年度预算安排项目资金总额—未纳入项目库预算项目资金额）/年度预算安排项目资金总额×100%。</t>
  </si>
  <si>
    <t>8.国库集中支付合规性</t>
  </si>
  <si>
    <t>反映部门预算国库集中支付合规性。</t>
  </si>
  <si>
    <t>国库集中支付合规性=（年度部门预算资金国库集中支付总额—国库集中支付监控系统拦截资金额）/年度部门预算资金国库集中支付总额×100%。</t>
  </si>
  <si>
    <t>2.收支管理</t>
  </si>
  <si>
    <t>1.收入管理规范性</t>
  </si>
  <si>
    <t>规范</t>
  </si>
  <si>
    <t>反映部门收入管理和收入结构的情况。</t>
  </si>
  <si>
    <t>财政拨款收入、事业收入、上级补助收入、附属单位上缴收入、经营收入及其他收入管理是否符合事业单位财务规则的有关规定。</t>
  </si>
  <si>
    <t>2.支出管理规范性</t>
  </si>
  <si>
    <t>反映部门支出管理和支出结构的情况。</t>
  </si>
  <si>
    <t>基本支出和项目支出是否符合事业单位财务规则及相关制度办法的有关规定。</t>
  </si>
  <si>
    <t>3.财务管理</t>
  </si>
  <si>
    <t>1.财务管理制度的完备性</t>
  </si>
  <si>
    <t>完备</t>
  </si>
  <si>
    <t>反映部门相关财务管理规范性和执行有效性的情况。</t>
  </si>
  <si>
    <t>①资金的拨付和使用是否有比较完整的审批程序和手续；
②财务核算符合国家财经法规和财务管理制度及专项资金管理有关规定；
③部门基础数据信息和会计信息资料的真实性、完整性、准确性，能否对预算管理工作起到很好的支撑作用。</t>
  </si>
  <si>
    <t>2.银行账户管理规范性</t>
  </si>
  <si>
    <t>财政专户的资金是否按照国库集中收缴的有关规定及时足额上缴，是否存在隐瞒、滞留、截留、挪用和坐支等情况。</t>
  </si>
  <si>
    <t>3.政府采购执行率</t>
  </si>
  <si>
    <t>≧96%</t>
  </si>
  <si>
    <t>①资金使用是否符合政府采购的程序和流程；资金使用是否符合公务卡结算相关制度和规定；
②政府采购执行率=（实际政府采购金额/政府采购预算数）×100%；
政府采购预算：采购机关根据事业发展计划和行政任务编制的、并经过规定程序批准的年度政府采购计划。</t>
  </si>
  <si>
    <t>4.内控制度有效性</t>
  </si>
  <si>
    <t>①预算业务控制：单位是否建立健全预算编制、审批、执行、决算与评价等预算内部管理制度；
②收支业务控制：单位是否建立健全收入、支出内部管理制度；
③政府采购业务控制：单位是否建立健全政府采购预算与计划管理、政府采购活动管理、验收管理等政府采购内部管理制度；
④资产控制：单位是否建立健全资产内部管理制度；
⑤建设项目控制：单位是否建立健全建设项目内部管理制度，包括与建设项目相关的议事决策机制、审核机制等；
⑥合同控制：单位是否建立健全合同内部管理制度。
⑦上述内部控制管理制度是否执行到位有效。</t>
  </si>
  <si>
    <t>4.资产管理</t>
  </si>
  <si>
    <t>1.资产管理规范性</t>
  </si>
  <si>
    <t>反映部门对资产管理和利用方面的情况。</t>
  </si>
  <si>
    <t>①资产保存是否完整，是否定期对固定资产进行清查，是否有因管理不当发生严重资产损失和丢失的情况；
②是否存在超标准配置资产；
③资产使用是否规范，是否存在未经批准擅自出租、出借资产行为；
④资产处置是否规范，是否存在不按要求进行报批或资产不公开处置行为。</t>
  </si>
  <si>
    <t>2.部门固定资产利用率</t>
  </si>
  <si>
    <t>计算公式：
部门固定资产利用率=（部门实际在用固定资产总额/部门所有固定资产总额）×100%或资产闲置率=（闲置资产总额/部门所有固定资产总额）×100%</t>
  </si>
  <si>
    <t>5.基础管理</t>
  </si>
  <si>
    <t>1.信息化建设成效</t>
  </si>
  <si>
    <t>良好</t>
  </si>
  <si>
    <t>反映为保障整体工作和重点工作实施的基础管理情况。</t>
  </si>
  <si>
    <t>分项具体列示为保障整体工作和重点工作所采取的基础管理工作，相关情况应予以细化、量化表述。</t>
  </si>
  <si>
    <t>2.管理制度建设成效</t>
  </si>
  <si>
    <t>健全</t>
  </si>
  <si>
    <t>1.成本控制成效</t>
  </si>
  <si>
    <t>1.在职人员经费变动率</t>
  </si>
  <si>
    <t>≦2%</t>
  </si>
  <si>
    <t>反映部门对在职及离退休人员成本的控制程度。</t>
  </si>
  <si>
    <t>计算公式：
①在职人员经费变动率=[（本年度在职人员经费-上年度在职人员经费） /上年度在职人员经费]×100%。
②离退休人员经费变动率=[（本年度离退休人员经费-上年度离退休人员经费） /上年度离退休人员经费]×100%。</t>
  </si>
  <si>
    <t>三、运行成本</t>
  </si>
  <si>
    <t>2.离退休人员经费变动率</t>
  </si>
  <si>
    <t>3.人均公用经费变动率</t>
  </si>
  <si>
    <t>反映部门对控制和压缩重点行政成本的努力程度。</t>
  </si>
  <si>
    <t>计算公式：
①人均公用经费变动率=[（本年度人均公用经费-上年度人均公用经费） /上年度人均公用经费]×100%。
人均公用经费：年度在职人员公用经费实际支出数/年度实际在职人数。
②“三公经费”变动率=[（本年度“三公经费”总额-上年度“三公经费”总额） /上年度“三公经费”总额]×100%。
③厉行节约变动率=[（本年度厉行节约总额-上年度厉行节约总额） /上年度厉行节约总额]×100%。</t>
  </si>
  <si>
    <t>4.“三公经费”变动率</t>
  </si>
  <si>
    <t>≦1%</t>
  </si>
  <si>
    <t>5.厉行节约支出变动率</t>
  </si>
  <si>
    <t>≦4%</t>
  </si>
  <si>
    <t>6.总体成本节约率</t>
  </si>
  <si>
    <t>≦7%</t>
  </si>
  <si>
    <t>成本节约率= 成本节约额 / 总预算支出额×100%。（成本节约额 = 总预算支出额 - 实际支出额 ）</t>
  </si>
  <si>
    <t>1.服务对象满意</t>
  </si>
  <si>
    <t>1.群众满意度</t>
  </si>
  <si>
    <t>≧93%</t>
  </si>
  <si>
    <t>反映普通用户和对口部门对部门服务的满意度</t>
  </si>
  <si>
    <t>数据一般通过问卷调查的方式获得，用百分比衡量
得分=实际完成值÷目标值×指标分值。</t>
  </si>
  <si>
    <t>四、服务满意</t>
  </si>
  <si>
    <t>2.对口部门满意度</t>
  </si>
  <si>
    <t>≧98%</t>
  </si>
  <si>
    <t>2.利益相关方满意</t>
  </si>
  <si>
    <t>社会组织满意度</t>
  </si>
  <si>
    <t>反映相关企业、社会组织和行业协会对部门行政审批、管理服务、参与公共服务情况的满意度</t>
  </si>
  <si>
    <t>数据一般通过问卷调查的方式获得，用百分比衡量
若无目标值，则可参考公众满意度目标值设定参考值。</t>
  </si>
  <si>
    <t>3.监督部门满意</t>
  </si>
  <si>
    <t>1.外部监督部门满意度</t>
  </si>
  <si>
    <t>反映外部监督部门对部门依法行政情况的满意度</t>
  </si>
  <si>
    <t>1.人才支撑</t>
  </si>
  <si>
    <t>1.培训计划执行率</t>
  </si>
  <si>
    <r>
      <rPr>
        <sz val="10"/>
        <color indexed="8"/>
        <rFont val="宋体"/>
        <charset val="134"/>
      </rPr>
      <t>≧9</t>
    </r>
    <r>
      <rPr>
        <sz val="10"/>
        <color indexed="8"/>
        <rFont val="宋体"/>
        <charset val="134"/>
      </rPr>
      <t>0</t>
    </r>
    <r>
      <rPr>
        <sz val="10"/>
        <color indexed="8"/>
        <rFont val="宋体"/>
        <charset val="134"/>
      </rPr>
      <t>%</t>
    </r>
  </si>
  <si>
    <t>反映人才培养、教育培训和人才比重情况。</t>
  </si>
  <si>
    <t>比重=实际完成值÷目标值×指标分值。</t>
  </si>
  <si>
    <t>五、可持续性</t>
  </si>
  <si>
    <t>预算10表</t>
  </si>
  <si>
    <t>部门预算项目绩效目标汇总表</t>
  </si>
  <si>
    <t>部门名称：董寨国家级自然保护区管理局</t>
  </si>
  <si>
    <t>单位编码（项目编码）</t>
  </si>
  <si>
    <t>项目单位（项目名称）</t>
  </si>
  <si>
    <t>项目金额（万元）</t>
  </si>
  <si>
    <t>绩效目标</t>
  </si>
  <si>
    <t>成本指标</t>
  </si>
  <si>
    <t>产出指标</t>
  </si>
  <si>
    <t>效益指标</t>
  </si>
  <si>
    <t>满意度指标</t>
  </si>
  <si>
    <t>资金总额</t>
  </si>
  <si>
    <t>政府预算资金</t>
  </si>
  <si>
    <t>财政专户管理资金</t>
  </si>
  <si>
    <t>单位资金</t>
  </si>
  <si>
    <t xml:space="preserve"> 指标1：投入费用</t>
  </si>
  <si>
    <t>15万</t>
  </si>
  <si>
    <t xml:space="preserve"> 指标1：防火演练次数
</t>
  </si>
  <si>
    <t>&gt;6次</t>
  </si>
  <si>
    <t xml:space="preserve"> 指标1：防火知识普及</t>
  </si>
  <si>
    <t>&gt;300次</t>
  </si>
  <si>
    <t xml:space="preserve"> 指标1：受益人群满意度</t>
  </si>
  <si>
    <t>&gt;95%</t>
  </si>
  <si>
    <t>科普馆运行经费</t>
  </si>
  <si>
    <t xml:space="preserve"> 指标1：科普馆运行投入经费</t>
  </si>
  <si>
    <t>10万</t>
  </si>
  <si>
    <t xml:space="preserve"> 指标1：维护 鸟类标本次数</t>
  </si>
  <si>
    <r>
      <rPr>
        <sz val="12"/>
        <rFont val="Arial"/>
        <charset val="0"/>
      </rPr>
      <t>≥</t>
    </r>
    <r>
      <rPr>
        <sz val="12"/>
        <rFont val="宋体"/>
        <charset val="134"/>
      </rPr>
      <t>500</t>
    </r>
  </si>
  <si>
    <t xml:space="preserve"> 指标1：保障科普馆正常运转，宣传鸟类知识</t>
  </si>
  <si>
    <t>促进</t>
  </si>
  <si>
    <t xml:space="preserve"> 指标1：参观人群满意度</t>
  </si>
  <si>
    <t>董寨自然保护区专项经费</t>
  </si>
  <si>
    <t>80万</t>
  </si>
  <si>
    <t xml:space="preserve"> 指标1：鸟类保护种类</t>
  </si>
  <si>
    <r>
      <rPr>
        <sz val="12"/>
        <rFont val="Arial"/>
        <charset val="0"/>
      </rPr>
      <t>≥3</t>
    </r>
    <r>
      <rPr>
        <sz val="12"/>
        <rFont val="宋体"/>
        <charset val="0"/>
      </rPr>
      <t>00</t>
    </r>
  </si>
  <si>
    <t xml:space="preserve"> 指标1：保护区生态得到优化</t>
  </si>
  <si>
    <t>优化</t>
  </si>
</sst>
</file>

<file path=xl/styles.xml><?xml version="1.0" encoding="utf-8"?>
<styleSheet xmlns="http://schemas.openxmlformats.org/spreadsheetml/2006/main">
  <numFmts count="13">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 numFmtId="177" formatCode="* #,##0.00;* \-#,##0.00;* &quot;&quot;??;@"/>
    <numFmt numFmtId="178" formatCode="#,##0.0"/>
    <numFmt numFmtId="179" formatCode="0.0000_ "/>
    <numFmt numFmtId="180" formatCode="#,##0.0000_);[Red]\(#,##0.0000\)"/>
    <numFmt numFmtId="181" formatCode="00"/>
    <numFmt numFmtId="182" formatCode="0000"/>
    <numFmt numFmtId="183" formatCode="#,##0.0_);[Red]\(#,##0.0\)"/>
    <numFmt numFmtId="184" formatCode="#,##0.0_ "/>
  </numFmts>
  <fonts count="70">
    <font>
      <sz val="11"/>
      <color indexed="8"/>
      <name val="宋体"/>
      <charset val="134"/>
    </font>
    <font>
      <sz val="9"/>
      <color rgb="FF000000"/>
      <name val="宋体"/>
      <charset val="134"/>
    </font>
    <font>
      <b/>
      <sz val="16"/>
      <color rgb="FF000000"/>
      <name val="宋体"/>
      <charset val="134"/>
    </font>
    <font>
      <sz val="10.5"/>
      <color rgb="FF000000"/>
      <name val="宋体"/>
      <charset val="134"/>
    </font>
    <font>
      <sz val="12"/>
      <name val="宋体"/>
      <charset val="134"/>
    </font>
    <font>
      <sz val="12"/>
      <name val="Arial"/>
      <charset val="0"/>
    </font>
    <font>
      <sz val="12"/>
      <color indexed="8"/>
      <name val="方正仿宋简体"/>
      <charset val="134"/>
    </font>
    <font>
      <b/>
      <sz val="18"/>
      <color indexed="8"/>
      <name val="黑体"/>
      <charset val="134"/>
    </font>
    <font>
      <u/>
      <sz val="11"/>
      <color indexed="12"/>
      <name val="宋体"/>
      <charset val="134"/>
    </font>
    <font>
      <sz val="18"/>
      <color indexed="8"/>
      <name val="方正小标宋简体"/>
      <charset val="134"/>
    </font>
    <font>
      <sz val="18"/>
      <color indexed="8"/>
      <name val="宋体"/>
      <charset val="134"/>
    </font>
    <font>
      <sz val="11"/>
      <color indexed="8"/>
      <name val="方正小标宋简体"/>
      <charset val="134"/>
    </font>
    <font>
      <b/>
      <sz val="11"/>
      <color indexed="8"/>
      <name val="黑体"/>
      <charset val="134"/>
    </font>
    <font>
      <sz val="10"/>
      <name val="宋体"/>
      <charset val="134"/>
    </font>
    <font>
      <b/>
      <sz val="12"/>
      <color indexed="8"/>
      <name val="楷体"/>
      <charset val="134"/>
    </font>
    <font>
      <sz val="12"/>
      <color indexed="8"/>
      <name val="黑体"/>
      <charset val="134"/>
    </font>
    <font>
      <sz val="12"/>
      <color indexed="8"/>
      <name val="仿宋"/>
      <charset val="134"/>
    </font>
    <font>
      <b/>
      <sz val="12"/>
      <color indexed="8"/>
      <name val="宋体"/>
      <charset val="134"/>
    </font>
    <font>
      <sz val="11"/>
      <color indexed="8"/>
      <name val="楷体"/>
      <charset val="134"/>
    </font>
    <font>
      <sz val="10"/>
      <color indexed="8"/>
      <name val="宋体"/>
      <charset val="134"/>
    </font>
    <font>
      <b/>
      <sz val="12"/>
      <color indexed="8"/>
      <name val="仿宋"/>
      <charset val="134"/>
    </font>
    <font>
      <b/>
      <sz val="12"/>
      <color indexed="8"/>
      <name val="黑体"/>
      <charset val="134"/>
    </font>
    <font>
      <b/>
      <sz val="12"/>
      <color indexed="8"/>
      <name val="方正小标宋简体"/>
      <charset val="134"/>
    </font>
    <font>
      <sz val="10"/>
      <name val="楷体"/>
      <charset val="134"/>
    </font>
    <font>
      <sz val="10"/>
      <color indexed="8"/>
      <name val="黑体"/>
      <charset val="134"/>
    </font>
    <font>
      <sz val="10"/>
      <color indexed="8"/>
      <name val="楷体"/>
      <charset val="134"/>
    </font>
    <font>
      <sz val="24"/>
      <color indexed="8"/>
      <name val="黑体"/>
      <charset val="134"/>
    </font>
    <font>
      <sz val="14"/>
      <color indexed="8"/>
      <name val="宋体"/>
      <charset val="134"/>
    </font>
    <font>
      <sz val="17"/>
      <color indexed="8"/>
      <name val="宋体"/>
      <charset val="134"/>
    </font>
    <font>
      <sz val="11"/>
      <name val="黑体"/>
      <charset val="134"/>
    </font>
    <font>
      <sz val="24"/>
      <name val="黑体"/>
      <charset val="134"/>
    </font>
    <font>
      <sz val="9"/>
      <name val="黑体"/>
      <charset val="134"/>
    </font>
    <font>
      <sz val="11"/>
      <name val="宋体"/>
      <charset val="134"/>
    </font>
    <font>
      <sz val="14"/>
      <name val="黑体"/>
      <charset val="134"/>
    </font>
    <font>
      <sz val="12"/>
      <name val="黑体"/>
      <charset val="134"/>
    </font>
    <font>
      <b/>
      <sz val="11"/>
      <name val="仿宋"/>
      <charset val="134"/>
    </font>
    <font>
      <sz val="11"/>
      <name val="仿宋"/>
      <charset val="134"/>
    </font>
    <font>
      <b/>
      <sz val="9"/>
      <name val="仿宋"/>
      <charset val="134"/>
    </font>
    <font>
      <b/>
      <sz val="12"/>
      <name val="仿宋"/>
      <charset val="134"/>
    </font>
    <font>
      <sz val="9"/>
      <name val="宋体"/>
      <charset val="134"/>
    </font>
    <font>
      <sz val="18"/>
      <name val="宋体"/>
      <charset val="134"/>
    </font>
    <font>
      <b/>
      <sz val="18"/>
      <name val="宋体"/>
      <charset val="134"/>
    </font>
    <font>
      <sz val="20"/>
      <name val="宋体"/>
      <charset val="134"/>
    </font>
    <font>
      <b/>
      <sz val="20"/>
      <name val="宋体"/>
      <charset val="134"/>
    </font>
    <font>
      <sz val="11"/>
      <color indexed="8"/>
      <name val="黑体"/>
      <charset val="134"/>
    </font>
    <font>
      <b/>
      <sz val="27"/>
      <color indexed="8"/>
      <name val="宋体"/>
      <charset val="134"/>
    </font>
    <font>
      <sz val="15"/>
      <color indexed="8"/>
      <name val="宋体"/>
      <charset val="134"/>
    </font>
    <font>
      <sz val="14"/>
      <color indexed="8"/>
      <name val="黑体"/>
      <charset val="134"/>
    </font>
    <font>
      <b/>
      <sz val="11"/>
      <color indexed="8"/>
      <name val="宋体"/>
      <charset val="134"/>
    </font>
    <font>
      <sz val="9"/>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0"/>
    </font>
  </fonts>
  <fills count="36">
    <fill>
      <patternFill patternType="none"/>
    </fill>
    <fill>
      <patternFill patternType="gray125"/>
    </fill>
    <fill>
      <patternFill patternType="solid">
        <fgColor rgb="FFFFFF00"/>
        <bgColor indexed="64"/>
      </patternFill>
    </fill>
    <fill>
      <patternFill patternType="solid">
        <fgColor indexed="9"/>
        <bgColor indexed="64"/>
      </patternFill>
    </fill>
    <fill>
      <patternFill patternType="solid">
        <fgColor indexed="31"/>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51">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right style="medium">
        <color rgb="FF000000"/>
      </right>
      <top style="medium">
        <color rgb="FF000000"/>
      </top>
      <bottom/>
      <diagonal/>
    </border>
    <border>
      <left/>
      <right/>
      <top/>
      <bottom style="medium">
        <color rgb="FF000000"/>
      </bottom>
      <diagonal/>
    </border>
    <border>
      <left style="medium">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auto="1"/>
      </left>
      <right/>
      <top style="thin">
        <color auto="1"/>
      </top>
      <bottom/>
      <diagonal/>
    </border>
    <border>
      <left/>
      <right style="thin">
        <color auto="1"/>
      </right>
      <top style="thin">
        <color auto="1"/>
      </top>
      <bottom/>
      <diagonal/>
    </border>
    <border>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diagonal/>
    </border>
    <border>
      <left/>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50" fillId="0" borderId="0" applyFont="0" applyFill="0" applyBorder="0" applyAlignment="0" applyProtection="0">
      <alignment vertical="center"/>
    </xf>
    <xf numFmtId="0" fontId="51" fillId="5" borderId="0" applyNumberFormat="0" applyBorder="0" applyAlignment="0" applyProtection="0">
      <alignment vertical="center"/>
    </xf>
    <xf numFmtId="0" fontId="52" fillId="6" borderId="43" applyNumberFormat="0" applyAlignment="0" applyProtection="0">
      <alignment vertical="center"/>
    </xf>
    <xf numFmtId="44" fontId="50" fillId="0" borderId="0" applyFont="0" applyFill="0" applyBorder="0" applyAlignment="0" applyProtection="0">
      <alignment vertical="center"/>
    </xf>
    <xf numFmtId="41" fontId="50" fillId="0" borderId="0" applyFont="0" applyFill="0" applyBorder="0" applyAlignment="0" applyProtection="0">
      <alignment vertical="center"/>
    </xf>
    <xf numFmtId="0" fontId="51" fillId="7" borderId="0" applyNumberFormat="0" applyBorder="0" applyAlignment="0" applyProtection="0">
      <alignment vertical="center"/>
    </xf>
    <xf numFmtId="0" fontId="53" fillId="8" borderId="0" applyNumberFormat="0" applyBorder="0" applyAlignment="0" applyProtection="0">
      <alignment vertical="center"/>
    </xf>
    <xf numFmtId="43" fontId="50" fillId="0" borderId="0" applyFont="0" applyFill="0" applyBorder="0" applyAlignment="0" applyProtection="0">
      <alignment vertical="center"/>
    </xf>
    <xf numFmtId="0" fontId="54" fillId="9" borderId="0" applyNumberFormat="0" applyBorder="0" applyAlignment="0" applyProtection="0">
      <alignment vertical="center"/>
    </xf>
    <xf numFmtId="0" fontId="8" fillId="0" borderId="0" applyNumberFormat="0" applyFill="0" applyBorder="0" applyAlignment="0" applyProtection="0">
      <alignment vertical="top"/>
      <protection locked="0"/>
    </xf>
    <xf numFmtId="9" fontId="50" fillId="0" borderId="0" applyFont="0" applyFill="0" applyBorder="0" applyAlignment="0" applyProtection="0">
      <alignment vertical="center"/>
    </xf>
    <xf numFmtId="0" fontId="55" fillId="0" borderId="0" applyNumberFormat="0" applyFill="0" applyBorder="0" applyAlignment="0" applyProtection="0">
      <alignment vertical="center"/>
    </xf>
    <xf numFmtId="0" fontId="50" fillId="10" borderId="44" applyNumberFormat="0" applyFont="0" applyAlignment="0" applyProtection="0">
      <alignment vertical="center"/>
    </xf>
    <xf numFmtId="0" fontId="54" fillId="11" borderId="0" applyNumberFormat="0" applyBorder="0" applyAlignment="0" applyProtection="0">
      <alignment vertical="center"/>
    </xf>
    <xf numFmtId="0" fontId="56"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8"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60" fillId="0" borderId="45" applyNumberFormat="0" applyFill="0" applyAlignment="0" applyProtection="0">
      <alignment vertical="center"/>
    </xf>
    <xf numFmtId="0" fontId="61" fillId="0" borderId="45" applyNumberFormat="0" applyFill="0" applyAlignment="0" applyProtection="0">
      <alignment vertical="center"/>
    </xf>
    <xf numFmtId="0" fontId="54" fillId="12" borderId="0" applyNumberFormat="0" applyBorder="0" applyAlignment="0" applyProtection="0">
      <alignment vertical="center"/>
    </xf>
    <xf numFmtId="0" fontId="56" fillId="0" borderId="46" applyNumberFormat="0" applyFill="0" applyAlignment="0" applyProtection="0">
      <alignment vertical="center"/>
    </xf>
    <xf numFmtId="0" fontId="54" fillId="13" borderId="0" applyNumberFormat="0" applyBorder="0" applyAlignment="0" applyProtection="0">
      <alignment vertical="center"/>
    </xf>
    <xf numFmtId="0" fontId="62" fillId="14" borderId="47" applyNumberFormat="0" applyAlignment="0" applyProtection="0">
      <alignment vertical="center"/>
    </xf>
    <xf numFmtId="0" fontId="63" fillId="14" borderId="43" applyNumberFormat="0" applyAlignment="0" applyProtection="0">
      <alignment vertical="center"/>
    </xf>
    <xf numFmtId="0" fontId="64" fillId="15" borderId="48" applyNumberFormat="0" applyAlignment="0" applyProtection="0">
      <alignment vertical="center"/>
    </xf>
    <xf numFmtId="0" fontId="51" fillId="16" borderId="0" applyNumberFormat="0" applyBorder="0" applyAlignment="0" applyProtection="0">
      <alignment vertical="center"/>
    </xf>
    <xf numFmtId="0" fontId="54" fillId="17" borderId="0" applyNumberFormat="0" applyBorder="0" applyAlignment="0" applyProtection="0">
      <alignment vertical="center"/>
    </xf>
    <xf numFmtId="0" fontId="65" fillId="0" borderId="49" applyNumberFormat="0" applyFill="0" applyAlignment="0" applyProtection="0">
      <alignment vertical="center"/>
    </xf>
    <xf numFmtId="0" fontId="66" fillId="0" borderId="50" applyNumberFormat="0" applyFill="0" applyAlignment="0" applyProtection="0">
      <alignment vertical="center"/>
    </xf>
    <xf numFmtId="0" fontId="67" fillId="18" borderId="0" applyNumberFormat="0" applyBorder="0" applyAlignment="0" applyProtection="0">
      <alignment vertical="center"/>
    </xf>
    <xf numFmtId="0" fontId="68" fillId="19" borderId="0" applyNumberFormat="0" applyBorder="0" applyAlignment="0" applyProtection="0">
      <alignment vertical="center"/>
    </xf>
    <xf numFmtId="0" fontId="39" fillId="0" borderId="0"/>
    <xf numFmtId="0" fontId="51" fillId="20" borderId="0" applyNumberFormat="0" applyBorder="0" applyAlignment="0" applyProtection="0">
      <alignment vertical="center"/>
    </xf>
    <xf numFmtId="0" fontId="54"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1" fillId="24" borderId="0" applyNumberFormat="0" applyBorder="0" applyAlignment="0" applyProtection="0">
      <alignment vertical="center"/>
    </xf>
    <xf numFmtId="0" fontId="51" fillId="25" borderId="0" applyNumberFormat="0" applyBorder="0" applyAlignment="0" applyProtection="0">
      <alignment vertical="center"/>
    </xf>
    <xf numFmtId="0" fontId="54" fillId="26" borderId="0" applyNumberFormat="0" applyBorder="0" applyAlignment="0" applyProtection="0">
      <alignment vertical="center"/>
    </xf>
    <xf numFmtId="0" fontId="54" fillId="27" borderId="0" applyNumberFormat="0" applyBorder="0" applyAlignment="0" applyProtection="0">
      <alignment vertical="center"/>
    </xf>
    <xf numFmtId="0" fontId="51" fillId="28" borderId="0" applyNumberFormat="0" applyBorder="0" applyAlignment="0" applyProtection="0">
      <alignment vertical="center"/>
    </xf>
    <xf numFmtId="0" fontId="39" fillId="0" borderId="0"/>
    <xf numFmtId="0" fontId="51" fillId="29" borderId="0" applyNumberFormat="0" applyBorder="0" applyAlignment="0" applyProtection="0">
      <alignment vertical="center"/>
    </xf>
    <xf numFmtId="0" fontId="54" fillId="30" borderId="0" applyNumberFormat="0" applyBorder="0" applyAlignment="0" applyProtection="0">
      <alignment vertical="center"/>
    </xf>
    <xf numFmtId="0" fontId="51" fillId="31" borderId="0" applyNumberFormat="0" applyBorder="0" applyAlignment="0" applyProtection="0">
      <alignment vertical="center"/>
    </xf>
    <xf numFmtId="0" fontId="54" fillId="32" borderId="0" applyNumberFormat="0" applyBorder="0" applyAlignment="0" applyProtection="0">
      <alignment vertical="center"/>
    </xf>
    <xf numFmtId="0" fontId="54" fillId="33" borderId="0" applyNumberFormat="0" applyBorder="0" applyAlignment="0" applyProtection="0">
      <alignment vertical="center"/>
    </xf>
    <xf numFmtId="0" fontId="51" fillId="34" borderId="0" applyNumberFormat="0" applyBorder="0" applyAlignment="0" applyProtection="0">
      <alignment vertical="center"/>
    </xf>
    <xf numFmtId="0" fontId="54" fillId="35" borderId="0" applyNumberFormat="0" applyBorder="0" applyAlignment="0" applyProtection="0">
      <alignment vertical="center"/>
    </xf>
    <xf numFmtId="0" fontId="0" fillId="0" borderId="0">
      <alignment vertical="center"/>
    </xf>
    <xf numFmtId="0" fontId="50" fillId="0" borderId="0">
      <alignment vertical="center"/>
    </xf>
    <xf numFmtId="43" fontId="0" fillId="0" borderId="0" applyFont="0" applyFill="0" applyBorder="0" applyAlignment="0" applyProtection="0">
      <alignment vertical="center"/>
    </xf>
  </cellStyleXfs>
  <cellXfs count="267">
    <xf numFmtId="0" fontId="0" fillId="0" borderId="0" xfId="0">
      <alignment vertical="center"/>
    </xf>
    <xf numFmtId="0" fontId="1" fillId="0" borderId="0" xfId="0" applyFont="1" applyAlignment="1">
      <alignment horizontal="right" vertical="center" wrapText="1"/>
    </xf>
    <xf numFmtId="0" fontId="2" fillId="0" borderId="0" xfId="0" applyFont="1" applyAlignment="1">
      <alignment horizontal="center" vertical="center" wrapText="1"/>
    </xf>
    <xf numFmtId="0" fontId="3"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4" fillId="0" borderId="9" xfId="51" applyFont="1" applyFill="1" applyBorder="1" applyAlignment="1">
      <alignment vertical="center" wrapText="1"/>
    </xf>
    <xf numFmtId="0" fontId="4" fillId="0" borderId="10" xfId="51" applyFont="1" applyFill="1" applyBorder="1" applyAlignment="1">
      <alignment vertical="center" wrapText="1"/>
    </xf>
    <xf numFmtId="0" fontId="3" fillId="0" borderId="11" xfId="0" applyFont="1" applyBorder="1" applyAlignment="1">
      <alignment horizontal="center" vertical="center" wrapText="1"/>
    </xf>
    <xf numFmtId="0" fontId="4" fillId="0" borderId="12" xfId="51" applyFont="1" applyFill="1" applyBorder="1" applyAlignment="1">
      <alignment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15" xfId="51" applyFont="1" applyFill="1" applyBorder="1" applyAlignment="1">
      <alignment vertical="center" wrapText="1"/>
    </xf>
    <xf numFmtId="0" fontId="3" fillId="0" borderId="16" xfId="0" applyFont="1" applyBorder="1" applyAlignment="1">
      <alignment horizontal="center" vertical="center" wrapText="1"/>
    </xf>
    <xf numFmtId="0" fontId="4" fillId="0" borderId="10" xfId="51" applyFont="1" applyFill="1" applyBorder="1" applyAlignment="1">
      <alignment horizontal="left" vertical="center" wrapText="1"/>
    </xf>
    <xf numFmtId="0" fontId="4" fillId="0" borderId="17" xfId="51" applyFont="1" applyFill="1" applyBorder="1" applyAlignment="1">
      <alignment horizontal="center" vertical="center" wrapText="1"/>
    </xf>
    <xf numFmtId="0" fontId="4" fillId="0" borderId="13" xfId="51" applyFont="1" applyFill="1" applyBorder="1" applyAlignment="1">
      <alignment vertical="center" wrapText="1"/>
    </xf>
    <xf numFmtId="0" fontId="5" fillId="0" borderId="13" xfId="51" applyFont="1" applyFill="1" applyBorder="1" applyAlignment="1">
      <alignment vertical="center" wrapText="1"/>
    </xf>
    <xf numFmtId="0" fontId="4" fillId="0" borderId="13" xfId="51" applyFont="1" applyFill="1" applyBorder="1" applyAlignment="1">
      <alignment horizontal="left" vertical="center" wrapText="1"/>
    </xf>
    <xf numFmtId="0" fontId="4" fillId="0" borderId="18" xfId="51" applyFont="1" applyFill="1" applyBorder="1" applyAlignment="1">
      <alignment horizontal="center" vertical="center" wrapText="1"/>
    </xf>
    <xf numFmtId="0" fontId="4" fillId="0" borderId="16" xfId="51" applyFont="1" applyFill="1" applyBorder="1" applyAlignment="1">
      <alignment vertical="center" wrapText="1"/>
    </xf>
    <xf numFmtId="0" fontId="5" fillId="0" borderId="16" xfId="51" applyFont="1" applyFill="1" applyBorder="1" applyAlignment="1">
      <alignment vertical="center" wrapText="1"/>
    </xf>
    <xf numFmtId="0" fontId="4" fillId="0" borderId="16" xfId="51" applyFont="1" applyFill="1" applyBorder="1" applyAlignment="1">
      <alignment horizontal="left" vertical="center" wrapText="1"/>
    </xf>
    <xf numFmtId="0" fontId="4" fillId="0" borderId="19" xfId="51" applyFont="1" applyFill="1" applyBorder="1" applyAlignment="1">
      <alignment horizontal="center" vertical="center" wrapText="1"/>
    </xf>
    <xf numFmtId="0" fontId="6" fillId="0" borderId="0" xfId="52" applyFont="1" applyBorder="1" applyAlignment="1">
      <alignment horizontal="left" vertical="center"/>
    </xf>
    <xf numFmtId="0" fontId="7" fillId="0" borderId="0" xfId="52" applyFont="1" applyBorder="1" applyAlignment="1">
      <alignment horizontal="center" vertical="center"/>
    </xf>
    <xf numFmtId="0" fontId="8" fillId="0" borderId="0" xfId="10" applyBorder="1" applyAlignment="1" applyProtection="1">
      <alignment horizontal="center" vertical="center"/>
    </xf>
    <xf numFmtId="0" fontId="9" fillId="0" borderId="0" xfId="52" applyFont="1" applyBorder="1" applyAlignment="1">
      <alignment horizontal="center" vertical="center"/>
    </xf>
    <xf numFmtId="0" fontId="10" fillId="0" borderId="20" xfId="52" applyFont="1" applyBorder="1" applyAlignment="1">
      <alignment horizontal="center" vertical="center"/>
    </xf>
    <xf numFmtId="0" fontId="11" fillId="0" borderId="13" xfId="52" applyFont="1" applyBorder="1" applyAlignment="1">
      <alignment horizontal="center" vertical="center"/>
    </xf>
    <xf numFmtId="0" fontId="12" fillId="0" borderId="13" xfId="52" applyFont="1" applyBorder="1" applyAlignment="1">
      <alignment horizontal="center" vertical="center"/>
    </xf>
    <xf numFmtId="0" fontId="11" fillId="0" borderId="21" xfId="52" applyFont="1" applyBorder="1" applyAlignment="1">
      <alignment horizontal="center" vertical="center" wrapText="1"/>
    </xf>
    <xf numFmtId="0" fontId="0" fillId="0" borderId="13" xfId="52" applyFont="1" applyBorder="1" applyAlignment="1">
      <alignment horizontal="center" vertical="center"/>
    </xf>
    <xf numFmtId="0" fontId="13" fillId="0" borderId="22" xfId="52" applyFont="1" applyBorder="1" applyAlignment="1">
      <alignment horizontal="left" vertical="center" wrapText="1"/>
    </xf>
    <xf numFmtId="0" fontId="13" fillId="0" borderId="23" xfId="52" applyFont="1" applyBorder="1" applyAlignment="1">
      <alignment horizontal="left" vertical="center" wrapText="1"/>
    </xf>
    <xf numFmtId="0" fontId="13" fillId="0" borderId="12" xfId="52" applyFont="1" applyBorder="1" applyAlignment="1">
      <alignment horizontal="left" vertical="center" wrapText="1"/>
    </xf>
    <xf numFmtId="0" fontId="11" fillId="0" borderId="24" xfId="52" applyFont="1" applyBorder="1" applyAlignment="1">
      <alignment horizontal="center" vertical="center" wrapText="1"/>
    </xf>
    <xf numFmtId="0" fontId="11" fillId="0" borderId="25" xfId="52" applyFont="1" applyBorder="1" applyAlignment="1">
      <alignment horizontal="center" vertical="center" wrapText="1"/>
    </xf>
    <xf numFmtId="0" fontId="14" fillId="0" borderId="25" xfId="52" applyFont="1" applyBorder="1" applyAlignment="1">
      <alignment horizontal="center" vertical="center"/>
    </xf>
    <xf numFmtId="0" fontId="14" fillId="0" borderId="22" xfId="52" applyFont="1" applyBorder="1" applyAlignment="1">
      <alignment horizontal="center" vertical="center"/>
    </xf>
    <xf numFmtId="0" fontId="14" fillId="0" borderId="23" xfId="52" applyFont="1" applyBorder="1" applyAlignment="1">
      <alignment horizontal="center" vertical="center"/>
    </xf>
    <xf numFmtId="0" fontId="14" fillId="0" borderId="12" xfId="52" applyFont="1" applyBorder="1" applyAlignment="1">
      <alignment horizontal="center" vertical="center"/>
    </xf>
    <xf numFmtId="0" fontId="14" fillId="0" borderId="13" xfId="52" applyFont="1" applyBorder="1" applyAlignment="1">
      <alignment horizontal="center" vertical="center"/>
    </xf>
    <xf numFmtId="0" fontId="15" fillId="0" borderId="13" xfId="52" applyFont="1" applyBorder="1" applyAlignment="1">
      <alignment horizontal="center" vertical="center"/>
    </xf>
    <xf numFmtId="0" fontId="16" fillId="0" borderId="13" xfId="52" applyFont="1" applyBorder="1" applyAlignment="1">
      <alignment horizontal="center" vertical="center"/>
    </xf>
    <xf numFmtId="0" fontId="17" fillId="0" borderId="13" xfId="52" applyFont="1" applyBorder="1" applyAlignment="1">
      <alignment horizontal="center" vertical="center"/>
    </xf>
    <xf numFmtId="0" fontId="18" fillId="0" borderId="22" xfId="52" applyFont="1" applyBorder="1" applyAlignment="1">
      <alignment horizontal="center" vertical="center"/>
    </xf>
    <xf numFmtId="0" fontId="12" fillId="0" borderId="13" xfId="52" applyFont="1" applyBorder="1" applyAlignment="1">
      <alignment horizontal="left" vertical="center"/>
    </xf>
    <xf numFmtId="0" fontId="19" fillId="0" borderId="13" xfId="52" applyFont="1" applyFill="1" applyBorder="1" applyAlignment="1">
      <alignment horizontal="center" vertical="center" wrapText="1"/>
    </xf>
    <xf numFmtId="0" fontId="14" fillId="0" borderId="13" xfId="52" applyFont="1" applyFill="1" applyBorder="1" applyAlignment="1">
      <alignment horizontal="center" vertical="center" wrapText="1"/>
    </xf>
    <xf numFmtId="0" fontId="17" fillId="0" borderId="13" xfId="52" applyFont="1" applyFill="1" applyBorder="1" applyAlignment="1">
      <alignment horizontal="center" vertical="center" wrapText="1"/>
    </xf>
    <xf numFmtId="0" fontId="20" fillId="0" borderId="13" xfId="52" applyFont="1" applyBorder="1" applyAlignment="1">
      <alignment horizontal="center" vertical="center" wrapText="1"/>
    </xf>
    <xf numFmtId="0" fontId="21" fillId="0" borderId="13" xfId="52" applyFont="1" applyBorder="1" applyAlignment="1">
      <alignment horizontal="center" vertical="center" wrapText="1"/>
    </xf>
    <xf numFmtId="0" fontId="22" fillId="0" borderId="13" xfId="52" applyFont="1" applyBorder="1" applyAlignment="1">
      <alignment horizontal="center" vertical="center" wrapText="1"/>
    </xf>
    <xf numFmtId="0" fontId="23" fillId="0" borderId="21" xfId="52" applyFont="1" applyBorder="1" applyAlignment="1">
      <alignment horizontal="center" vertical="center" wrapText="1"/>
    </xf>
    <xf numFmtId="0" fontId="13" fillId="0" borderId="13" xfId="52" applyFont="1" applyFill="1" applyBorder="1" applyAlignment="1">
      <alignment horizontal="center" vertical="center" wrapText="1"/>
    </xf>
    <xf numFmtId="0" fontId="24" fillId="0" borderId="13" xfId="52" applyFont="1" applyBorder="1" applyAlignment="1">
      <alignment horizontal="left" vertical="center" wrapText="1" indent="1"/>
    </xf>
    <xf numFmtId="0" fontId="19" fillId="0" borderId="13" xfId="52" applyFont="1" applyBorder="1" applyAlignment="1">
      <alignment horizontal="center" vertical="center" wrapText="1"/>
    </xf>
    <xf numFmtId="0" fontId="19" fillId="0" borderId="13" xfId="52" applyFont="1" applyBorder="1" applyAlignment="1">
      <alignment horizontal="left" vertical="center" wrapText="1" indent="1"/>
    </xf>
    <xf numFmtId="0" fontId="19" fillId="0" borderId="21" xfId="52" applyFont="1" applyBorder="1" applyAlignment="1">
      <alignment horizontal="center" vertical="center" wrapText="1"/>
    </xf>
    <xf numFmtId="0" fontId="23" fillId="0" borderId="24" xfId="52" applyFont="1" applyBorder="1" applyAlignment="1">
      <alignment horizontal="center" vertical="center" wrapText="1"/>
    </xf>
    <xf numFmtId="0" fontId="19" fillId="0" borderId="24" xfId="52" applyFont="1" applyBorder="1" applyAlignment="1">
      <alignment horizontal="center" vertical="center" wrapText="1"/>
    </xf>
    <xf numFmtId="0" fontId="23" fillId="0" borderId="25" xfId="52" applyFont="1" applyBorder="1" applyAlignment="1">
      <alignment horizontal="center" vertical="center" wrapText="1"/>
    </xf>
    <xf numFmtId="9" fontId="24" fillId="0" borderId="13" xfId="52" applyNumberFormat="1" applyFont="1" applyBorder="1" applyAlignment="1">
      <alignment horizontal="left" vertical="center" wrapText="1" indent="1"/>
    </xf>
    <xf numFmtId="0" fontId="13" fillId="0" borderId="13" xfId="52" applyFont="1" applyBorder="1" applyAlignment="1">
      <alignment horizontal="center" vertical="center" wrapText="1"/>
    </xf>
    <xf numFmtId="0" fontId="13" fillId="0" borderId="13" xfId="52" applyFont="1" applyBorder="1" applyAlignment="1">
      <alignment horizontal="left" vertical="center" wrapText="1" indent="1"/>
    </xf>
    <xf numFmtId="0" fontId="13" fillId="0" borderId="21" xfId="52" applyFont="1" applyBorder="1" applyAlignment="1">
      <alignment horizontal="left" vertical="center" wrapText="1" indent="1"/>
    </xf>
    <xf numFmtId="9" fontId="24" fillId="0" borderId="13" xfId="52" applyNumberFormat="1" applyFont="1" applyFill="1" applyBorder="1" applyAlignment="1">
      <alignment horizontal="left" vertical="center" wrapText="1" indent="1"/>
    </xf>
    <xf numFmtId="0" fontId="13" fillId="0" borderId="21" xfId="52" applyFont="1" applyBorder="1" applyAlignment="1">
      <alignment horizontal="center" vertical="center" wrapText="1"/>
    </xf>
    <xf numFmtId="0" fontId="13" fillId="0" borderId="24" xfId="52" applyFont="1" applyBorder="1" applyAlignment="1">
      <alignment horizontal="center" vertical="center" wrapText="1"/>
    </xf>
    <xf numFmtId="0" fontId="19" fillId="0" borderId="25" xfId="52" applyFont="1" applyBorder="1" applyAlignment="1">
      <alignment horizontal="center" vertical="center" wrapText="1"/>
    </xf>
    <xf numFmtId="0" fontId="23" fillId="0" borderId="13" xfId="52" applyFont="1" applyBorder="1" applyAlignment="1">
      <alignment horizontal="center" vertical="center" wrapText="1"/>
    </xf>
    <xf numFmtId="0" fontId="13" fillId="0" borderId="25" xfId="52" applyFont="1" applyBorder="1" applyAlignment="1">
      <alignment horizontal="center" vertical="center" wrapText="1"/>
    </xf>
    <xf numFmtId="0" fontId="13" fillId="0" borderId="25" xfId="52" applyFont="1" applyFill="1" applyBorder="1" applyAlignment="1">
      <alignment horizontal="center" vertical="center" wrapText="1"/>
    </xf>
    <xf numFmtId="0" fontId="24" fillId="0" borderId="25" xfId="52" applyFont="1" applyBorder="1" applyAlignment="1">
      <alignment horizontal="left" vertical="center" wrapText="1" indent="1"/>
    </xf>
    <xf numFmtId="0" fontId="13" fillId="0" borderId="24" xfId="52" applyFont="1" applyBorder="1" applyAlignment="1">
      <alignment horizontal="left" vertical="center" wrapText="1" indent="1"/>
    </xf>
    <xf numFmtId="0" fontId="25" fillId="0" borderId="21" xfId="52" applyFont="1" applyBorder="1" applyAlignment="1">
      <alignment horizontal="center" vertical="center" wrapText="1"/>
    </xf>
    <xf numFmtId="0" fontId="19" fillId="0" borderId="21" xfId="52" applyFont="1" applyBorder="1" applyAlignment="1">
      <alignment horizontal="left" vertical="center" wrapText="1" indent="1"/>
    </xf>
    <xf numFmtId="0" fontId="25" fillId="0" borderId="25" xfId="52" applyFont="1" applyBorder="1" applyAlignment="1">
      <alignment horizontal="center" vertical="center" wrapText="1"/>
    </xf>
    <xf numFmtId="0" fontId="19" fillId="0" borderId="25" xfId="52" applyFont="1" applyBorder="1" applyAlignment="1">
      <alignment horizontal="left" vertical="center" wrapText="1" indent="1"/>
    </xf>
    <xf numFmtId="0" fontId="25" fillId="0" borderId="13" xfId="52" applyFont="1" applyBorder="1" applyAlignment="1">
      <alignment horizontal="center" vertical="center" wrapText="1"/>
    </xf>
    <xf numFmtId="0" fontId="19" fillId="0" borderId="21" xfId="52" applyFont="1" applyFill="1" applyBorder="1" applyAlignment="1">
      <alignment horizontal="center" vertical="center" wrapText="1"/>
    </xf>
    <xf numFmtId="0" fontId="19" fillId="0" borderId="21" xfId="52" applyFont="1" applyBorder="1" applyAlignment="1">
      <alignment horizontal="center" vertical="center"/>
    </xf>
    <xf numFmtId="0" fontId="19" fillId="0" borderId="25" xfId="52" applyFont="1" applyFill="1" applyBorder="1" applyAlignment="1">
      <alignment horizontal="center" vertical="center" wrapText="1"/>
    </xf>
    <xf numFmtId="0" fontId="19" fillId="0" borderId="25" xfId="52" applyFont="1" applyBorder="1" applyAlignment="1">
      <alignment horizontal="center" vertical="center"/>
    </xf>
    <xf numFmtId="0" fontId="13" fillId="0" borderId="21" xfId="52" applyFont="1" applyFill="1" applyBorder="1" applyAlignment="1">
      <alignment horizontal="center" vertical="center" wrapText="1"/>
    </xf>
    <xf numFmtId="0" fontId="13" fillId="0" borderId="24" xfId="52" applyFont="1" applyFill="1" applyBorder="1" applyAlignment="1">
      <alignment horizontal="center" vertical="center" wrapText="1"/>
    </xf>
    <xf numFmtId="0" fontId="19" fillId="0" borderId="24" xfId="52" applyFont="1" applyBorder="1" applyAlignment="1">
      <alignment horizontal="left" vertical="center" wrapText="1" indent="1"/>
    </xf>
    <xf numFmtId="0" fontId="4" fillId="0" borderId="0" xfId="0" applyFont="1">
      <alignment vertical="center"/>
    </xf>
    <xf numFmtId="0" fontId="0" fillId="0" borderId="0" xfId="0" applyFont="1" applyFill="1" applyAlignment="1">
      <alignment vertical="center"/>
    </xf>
    <xf numFmtId="0" fontId="0" fillId="0" borderId="0" xfId="0" applyAlignment="1">
      <alignment vertical="center"/>
    </xf>
    <xf numFmtId="0" fontId="26" fillId="0" borderId="0" xfId="0" applyFont="1" applyFill="1" applyAlignment="1">
      <alignment horizontal="center" vertical="center" wrapText="1"/>
    </xf>
    <xf numFmtId="0" fontId="27" fillId="0" borderId="0" xfId="0" applyFont="1" applyFill="1" applyAlignment="1">
      <alignment horizontal="center"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center" vertical="center" wrapText="1"/>
    </xf>
    <xf numFmtId="0" fontId="27" fillId="0" borderId="28" xfId="0" applyFont="1" applyFill="1" applyBorder="1" applyAlignment="1">
      <alignment horizontal="center" vertical="center" wrapText="1"/>
    </xf>
    <xf numFmtId="0" fontId="27" fillId="0" borderId="29" xfId="0" applyFont="1" applyFill="1" applyBorder="1" applyAlignment="1">
      <alignment horizontal="center" vertical="center" wrapText="1"/>
    </xf>
    <xf numFmtId="0" fontId="27" fillId="0" borderId="30" xfId="0" applyFont="1" applyFill="1" applyBorder="1" applyAlignment="1">
      <alignment horizontal="center" vertical="center" wrapText="1"/>
    </xf>
    <xf numFmtId="3" fontId="27" fillId="0" borderId="30" xfId="0" applyNumberFormat="1" applyFont="1" applyFill="1" applyBorder="1" applyAlignment="1">
      <alignment horizontal="center" vertical="center" wrapText="1"/>
    </xf>
    <xf numFmtId="0" fontId="28" fillId="0" borderId="0" xfId="0" applyFont="1" applyFill="1" applyAlignment="1">
      <alignment horizontal="left" vertical="center" wrapText="1"/>
    </xf>
    <xf numFmtId="0" fontId="27" fillId="0" borderId="26" xfId="0" applyFont="1" applyFill="1" applyBorder="1" applyAlignment="1">
      <alignment horizontal="center" vertical="center" wrapText="1"/>
    </xf>
    <xf numFmtId="0" fontId="27" fillId="0" borderId="26" xfId="0" applyFont="1" applyFill="1" applyBorder="1" applyAlignment="1">
      <alignment horizontal="right" vertical="center" wrapText="1"/>
    </xf>
    <xf numFmtId="0" fontId="28" fillId="0" borderId="31" xfId="0" applyFont="1" applyFill="1" applyBorder="1" applyAlignment="1">
      <alignment horizontal="left" vertical="center" wrapText="1"/>
    </xf>
    <xf numFmtId="0" fontId="0" fillId="0" borderId="0" xfId="0" applyFont="1" applyFill="1" applyBorder="1" applyAlignment="1">
      <alignment vertical="center"/>
    </xf>
    <xf numFmtId="0" fontId="29" fillId="0" borderId="0" xfId="51" applyFont="1" applyFill="1" applyBorder="1" applyAlignment="1">
      <alignment vertical="center" wrapText="1"/>
    </xf>
    <xf numFmtId="0" fontId="30" fillId="0" borderId="0" xfId="51" applyFont="1" applyFill="1" applyBorder="1" applyAlignment="1">
      <alignment horizontal="center" vertical="center" wrapText="1"/>
    </xf>
    <xf numFmtId="0" fontId="31" fillId="0" borderId="0" xfId="51" applyFont="1" applyFill="1" applyAlignment="1">
      <alignment horizontal="center" vertical="center" wrapText="1"/>
    </xf>
    <xf numFmtId="0" fontId="31" fillId="0" borderId="0" xfId="51" applyFont="1" applyFill="1" applyBorder="1" applyAlignment="1">
      <alignment horizontal="center" vertical="center" wrapText="1"/>
    </xf>
    <xf numFmtId="0" fontId="32" fillId="0" borderId="0" xfId="51" applyFont="1">
      <alignment vertical="center"/>
    </xf>
    <xf numFmtId="0" fontId="29" fillId="0" borderId="13" xfId="51" applyFont="1" applyFill="1" applyBorder="1" applyAlignment="1">
      <alignment horizontal="center" vertical="center" wrapText="1"/>
    </xf>
    <xf numFmtId="0" fontId="33" fillId="0" borderId="22" xfId="51" applyFont="1" applyFill="1" applyBorder="1" applyAlignment="1">
      <alignment horizontal="center" vertical="center" wrapText="1"/>
    </xf>
    <xf numFmtId="0" fontId="33" fillId="0" borderId="23" xfId="51" applyFont="1" applyFill="1" applyBorder="1" applyAlignment="1">
      <alignment horizontal="center" vertical="center" wrapText="1"/>
    </xf>
    <xf numFmtId="0" fontId="34" fillId="0" borderId="21" xfId="51" applyFont="1" applyFill="1" applyBorder="1" applyAlignment="1">
      <alignment horizontal="center" vertical="center" wrapText="1"/>
    </xf>
    <xf numFmtId="0" fontId="29" fillId="0" borderId="32" xfId="51" applyFont="1" applyFill="1" applyBorder="1" applyAlignment="1">
      <alignment horizontal="center" vertical="center" wrapText="1"/>
    </xf>
    <xf numFmtId="0" fontId="29" fillId="0" borderId="33" xfId="51" applyFont="1" applyFill="1" applyBorder="1" applyAlignment="1">
      <alignment horizontal="center" vertical="center" wrapText="1"/>
    </xf>
    <xf numFmtId="0" fontId="34" fillId="0" borderId="25" xfId="51" applyFont="1" applyFill="1" applyBorder="1" applyAlignment="1">
      <alignment horizontal="center" vertical="center" wrapText="1"/>
    </xf>
    <xf numFmtId="0" fontId="34" fillId="0" borderId="13" xfId="51" applyFont="1" applyFill="1" applyBorder="1" applyAlignment="1">
      <alignment horizontal="center" vertical="center" wrapText="1"/>
    </xf>
    <xf numFmtId="0" fontId="35" fillId="0" borderId="13" xfId="51" applyFont="1" applyFill="1" applyBorder="1" applyAlignment="1">
      <alignment horizontal="center" vertical="center"/>
    </xf>
    <xf numFmtId="43" fontId="36" fillId="0" borderId="13" xfId="53" applyFont="1" applyFill="1" applyBorder="1">
      <alignment vertical="center"/>
    </xf>
    <xf numFmtId="43" fontId="37" fillId="0" borderId="13" xfId="53" applyFont="1" applyFill="1" applyBorder="1" applyAlignment="1">
      <alignment horizontal="left" vertical="center" wrapText="1"/>
    </xf>
    <xf numFmtId="43" fontId="38" fillId="0" borderId="13" xfId="53" applyFont="1" applyFill="1" applyBorder="1" applyAlignment="1">
      <alignment horizontal="center" vertical="center" wrapText="1"/>
    </xf>
    <xf numFmtId="0" fontId="36" fillId="0" borderId="13" xfId="51" applyFont="1" applyFill="1" applyBorder="1" applyAlignment="1">
      <alignment horizontal="center" vertical="center"/>
    </xf>
    <xf numFmtId="0" fontId="36" fillId="0" borderId="13" xfId="51" applyFont="1" applyFill="1" applyBorder="1" applyAlignment="1">
      <alignment vertical="center" wrapText="1"/>
    </xf>
    <xf numFmtId="43" fontId="35" fillId="0" borderId="13" xfId="53" applyFont="1" applyFill="1" applyBorder="1">
      <alignment vertical="center"/>
    </xf>
    <xf numFmtId="0" fontId="29" fillId="0" borderId="0" xfId="51" applyFont="1" applyFill="1" applyBorder="1" applyAlignment="1">
      <alignment horizontal="center" vertical="center" wrapText="1"/>
    </xf>
    <xf numFmtId="0" fontId="33" fillId="0" borderId="12" xfId="51" applyFont="1" applyFill="1" applyBorder="1" applyAlignment="1">
      <alignment horizontal="center" vertical="center" wrapText="1"/>
    </xf>
    <xf numFmtId="0" fontId="0" fillId="0" borderId="0" xfId="0" applyFont="1">
      <alignment vertical="center"/>
    </xf>
    <xf numFmtId="177" fontId="13" fillId="0" borderId="0" xfId="0" applyNumberFormat="1" applyFont="1" applyBorder="1" applyAlignment="1" applyProtection="1">
      <alignment horizontal="left" vertical="center" wrapText="1"/>
    </xf>
    <xf numFmtId="0" fontId="39" fillId="0" borderId="0" xfId="0" applyFont="1" applyAlignment="1">
      <alignment horizontal="right"/>
    </xf>
    <xf numFmtId="0" fontId="40" fillId="0" borderId="0" xfId="0" applyFont="1" applyBorder="1" applyAlignment="1" applyProtection="1">
      <alignment horizontal="center" vertical="center"/>
    </xf>
    <xf numFmtId="0" fontId="41" fillId="0" borderId="0" xfId="0" applyFont="1" applyBorder="1" applyAlignment="1" applyProtection="1">
      <alignment horizontal="center" vertical="center"/>
    </xf>
    <xf numFmtId="0" fontId="13" fillId="0" borderId="20" xfId="0" applyFont="1" applyBorder="1" applyAlignment="1">
      <alignment horizontal="left" vertical="center"/>
    </xf>
    <xf numFmtId="0" fontId="13" fillId="0" borderId="13" xfId="0" applyFont="1" applyBorder="1" applyAlignment="1" applyProtection="1">
      <alignment horizontal="center" vertical="center"/>
    </xf>
    <xf numFmtId="0" fontId="13" fillId="0" borderId="22" xfId="0" applyFont="1" applyBorder="1" applyAlignment="1" applyProtection="1">
      <alignment horizontal="center" vertical="center" wrapText="1"/>
    </xf>
    <xf numFmtId="0" fontId="13" fillId="0" borderId="13" xfId="0" applyFont="1" applyBorder="1" applyAlignment="1">
      <alignment horizontal="center" wrapText="1"/>
    </xf>
    <xf numFmtId="0" fontId="13" fillId="0" borderId="25" xfId="0" applyFont="1" applyBorder="1" applyAlignment="1" applyProtection="1">
      <alignment horizontal="center" vertical="center" wrapText="1"/>
    </xf>
    <xf numFmtId="0" fontId="13" fillId="0" borderId="13" xfId="0" applyFont="1" applyBorder="1" applyAlignment="1">
      <alignment horizontal="center" vertical="center" wrapText="1"/>
    </xf>
    <xf numFmtId="0" fontId="13" fillId="0" borderId="21" xfId="0" applyFont="1" applyBorder="1" applyAlignment="1">
      <alignment horizontal="center" vertical="center"/>
    </xf>
    <xf numFmtId="0" fontId="13" fillId="0" borderId="13" xfId="0" applyFont="1" applyBorder="1" applyAlignment="1">
      <alignment horizontal="center" vertical="center"/>
    </xf>
    <xf numFmtId="49" fontId="13" fillId="0" borderId="22" xfId="0" applyNumberFormat="1" applyFont="1" applyBorder="1" applyAlignment="1" applyProtection="1">
      <alignment horizontal="left" vertical="center" wrapText="1"/>
    </xf>
    <xf numFmtId="49" fontId="13" fillId="0" borderId="13" xfId="0" applyNumberFormat="1" applyFont="1" applyBorder="1" applyAlignment="1" applyProtection="1">
      <alignment horizontal="left" vertical="center" wrapText="1"/>
    </xf>
    <xf numFmtId="180" fontId="13" fillId="0" borderId="13" xfId="0" applyNumberFormat="1" applyFont="1" applyBorder="1" applyAlignment="1" applyProtection="1">
      <alignment horizontal="right" vertical="center" wrapText="1"/>
    </xf>
    <xf numFmtId="180" fontId="13" fillId="2" borderId="13" xfId="0" applyNumberFormat="1" applyFont="1" applyFill="1" applyBorder="1" applyAlignment="1" applyProtection="1">
      <alignment horizontal="right" vertical="center" wrapText="1"/>
    </xf>
    <xf numFmtId="0" fontId="13" fillId="0" borderId="0" xfId="0" applyFont="1">
      <alignment vertical="center"/>
    </xf>
    <xf numFmtId="181" fontId="13" fillId="0" borderId="0" xfId="0" applyNumberFormat="1" applyFont="1" applyAlignment="1" applyProtection="1">
      <alignment horizontal="center" vertical="center"/>
    </xf>
    <xf numFmtId="182" fontId="13" fillId="0" borderId="0" xfId="0" applyNumberFormat="1" applyFont="1" applyAlignment="1" applyProtection="1">
      <alignment horizontal="center" vertical="center"/>
    </xf>
    <xf numFmtId="0" fontId="13" fillId="0" borderId="0" xfId="0" applyFont="1" applyAlignment="1" applyProtection="1">
      <alignment horizontal="right" vertical="center"/>
    </xf>
    <xf numFmtId="0" fontId="13" fillId="0" borderId="0" xfId="0" applyFont="1" applyAlignment="1" applyProtection="1">
      <alignment horizontal="left" vertical="center" wrapText="1"/>
    </xf>
    <xf numFmtId="183" fontId="13" fillId="0" borderId="0" xfId="0" applyNumberFormat="1" applyFont="1" applyAlignment="1" applyProtection="1">
      <alignment vertical="center"/>
    </xf>
    <xf numFmtId="0" fontId="42" fillId="0" borderId="0" xfId="0" applyFont="1" applyBorder="1" applyAlignment="1" applyProtection="1">
      <alignment horizontal="center" vertical="center"/>
    </xf>
    <xf numFmtId="0" fontId="43" fillId="0" borderId="0" xfId="0" applyFont="1" applyBorder="1" applyAlignment="1" applyProtection="1">
      <alignment horizontal="center" vertical="center"/>
    </xf>
    <xf numFmtId="181" fontId="13" fillId="0" borderId="20" xfId="0" applyNumberFormat="1" applyFont="1" applyBorder="1" applyAlignment="1" applyProtection="1">
      <alignment vertical="center"/>
    </xf>
    <xf numFmtId="183" fontId="13" fillId="0" borderId="20" xfId="0" applyNumberFormat="1" applyFont="1" applyBorder="1" applyAlignment="1" applyProtection="1">
      <alignment vertical="center"/>
    </xf>
    <xf numFmtId="0" fontId="0" fillId="0" borderId="25" xfId="0" applyFont="1" applyBorder="1" applyAlignment="1" applyProtection="1">
      <alignment horizontal="center" vertical="center"/>
    </xf>
    <xf numFmtId="0" fontId="0" fillId="0" borderId="13" xfId="0" applyFont="1" applyBorder="1" applyAlignment="1" applyProtection="1">
      <alignment horizontal="center" vertical="center" wrapText="1"/>
    </xf>
    <xf numFmtId="0" fontId="0" fillId="0" borderId="12" xfId="0" applyFont="1" applyBorder="1" applyAlignment="1" applyProtection="1">
      <alignment horizontal="center" vertical="center"/>
    </xf>
    <xf numFmtId="181" fontId="0" fillId="0" borderId="13" xfId="0" applyNumberFormat="1" applyFont="1" applyBorder="1" applyAlignment="1" applyProtection="1">
      <alignment horizontal="center" vertical="center"/>
    </xf>
    <xf numFmtId="182" fontId="0" fillId="0" borderId="13" xfId="0" applyNumberFormat="1" applyFont="1" applyBorder="1" applyAlignment="1" applyProtection="1">
      <alignment horizontal="center" vertical="center"/>
    </xf>
    <xf numFmtId="0" fontId="0" fillId="0" borderId="12" xfId="0" applyFont="1" applyBorder="1" applyAlignment="1" applyProtection="1">
      <alignment horizontal="center" vertical="center" wrapText="1"/>
    </xf>
    <xf numFmtId="181" fontId="0" fillId="0" borderId="21" xfId="0" applyNumberFormat="1" applyFont="1" applyBorder="1" applyAlignment="1" applyProtection="1">
      <alignment horizontal="center" vertical="center"/>
    </xf>
    <xf numFmtId="182" fontId="0" fillId="0" borderId="21" xfId="0" applyNumberFormat="1" applyFont="1" applyBorder="1" applyAlignment="1" applyProtection="1">
      <alignment horizontal="center" vertical="center"/>
    </xf>
    <xf numFmtId="0" fontId="0" fillId="0" borderId="24" xfId="0" applyFont="1" applyBorder="1" applyAlignment="1" applyProtection="1">
      <alignment horizontal="center" vertical="center"/>
    </xf>
    <xf numFmtId="0" fontId="0" fillId="0" borderId="24" xfId="0" applyFont="1" applyBorder="1" applyAlignment="1" applyProtection="1">
      <alignment horizontal="center" vertical="center" wrapText="1"/>
    </xf>
    <xf numFmtId="0" fontId="0" fillId="0" borderId="21" xfId="0" applyFont="1" applyBorder="1" applyAlignment="1" applyProtection="1">
      <alignment horizontal="center" vertical="center"/>
    </xf>
    <xf numFmtId="0" fontId="13" fillId="0" borderId="13" xfId="0" applyFont="1" applyBorder="1" applyAlignment="1" applyProtection="1">
      <alignment horizontal="left" vertical="center" wrapText="1"/>
    </xf>
    <xf numFmtId="176" fontId="13" fillId="0" borderId="13" xfId="0" applyNumberFormat="1" applyFont="1" applyBorder="1" applyAlignment="1" applyProtection="1">
      <alignment horizontal="right" vertical="center" wrapText="1"/>
    </xf>
    <xf numFmtId="0" fontId="13" fillId="0" borderId="12" xfId="0" applyNumberFormat="1" applyFont="1" applyBorder="1" applyAlignment="1" applyProtection="1">
      <alignment horizontal="right" vertical="center" wrapText="1"/>
    </xf>
    <xf numFmtId="0" fontId="13" fillId="0" borderId="23" xfId="0" applyNumberFormat="1" applyFont="1" applyBorder="1" applyAlignment="1" applyProtection="1">
      <alignment horizontal="right" vertical="center" wrapText="1"/>
    </xf>
    <xf numFmtId="0" fontId="13" fillId="0" borderId="13" xfId="0" applyNumberFormat="1" applyFont="1" applyBorder="1" applyAlignment="1" applyProtection="1">
      <alignment horizontal="right" vertical="center" wrapText="1"/>
    </xf>
    <xf numFmtId="0" fontId="44" fillId="0" borderId="30" xfId="0" applyNumberFormat="1" applyFont="1" applyFill="1" applyBorder="1" applyAlignment="1">
      <alignment horizontal="right" vertical="center" wrapText="1"/>
    </xf>
    <xf numFmtId="0" fontId="13" fillId="0" borderId="13" xfId="33" applyNumberFormat="1" applyFont="1" applyFill="1" applyBorder="1" applyAlignment="1" applyProtection="1">
      <alignment horizontal="center" vertical="center" wrapText="1"/>
    </xf>
    <xf numFmtId="184" fontId="13" fillId="0" borderId="0" xfId="0" applyNumberFormat="1" applyFont="1" applyAlignment="1" applyProtection="1">
      <alignment vertical="center"/>
    </xf>
    <xf numFmtId="183" fontId="13" fillId="0" borderId="0" xfId="0" applyNumberFormat="1" applyFont="1" applyAlignment="1" applyProtection="1">
      <alignment horizontal="right" vertical="center"/>
    </xf>
    <xf numFmtId="183" fontId="13" fillId="0" borderId="0" xfId="0" applyNumberFormat="1" applyFont="1" applyAlignment="1" applyProtection="1">
      <alignment horizontal="right"/>
    </xf>
    <xf numFmtId="0" fontId="0" fillId="0" borderId="13" xfId="0" applyFont="1" applyBorder="1" applyAlignment="1" applyProtection="1">
      <alignment horizontal="center" vertical="center"/>
    </xf>
    <xf numFmtId="0" fontId="13" fillId="0" borderId="22" xfId="0" applyNumberFormat="1" applyFont="1" applyBorder="1" applyAlignment="1" applyProtection="1">
      <alignment horizontal="right" vertical="center" wrapText="1"/>
    </xf>
    <xf numFmtId="0" fontId="26" fillId="0" borderId="34" xfId="0" applyFont="1" applyFill="1" applyBorder="1" applyAlignment="1">
      <alignment horizontal="center" vertical="center" wrapText="1"/>
    </xf>
    <xf numFmtId="4" fontId="45" fillId="0" borderId="35" xfId="0" applyNumberFormat="1" applyFont="1" applyFill="1" applyBorder="1" applyAlignment="1">
      <alignment horizontal="center" vertical="center" wrapText="1"/>
    </xf>
    <xf numFmtId="4" fontId="45" fillId="0" borderId="31" xfId="0" applyNumberFormat="1" applyFont="1" applyFill="1" applyBorder="1" applyAlignment="1">
      <alignment horizontal="center" vertical="center" wrapText="1"/>
    </xf>
    <xf numFmtId="4" fontId="27" fillId="0" borderId="0" xfId="0" applyNumberFormat="1" applyFont="1" applyFill="1" applyAlignment="1">
      <alignment horizontal="left" wrapText="1"/>
    </xf>
    <xf numFmtId="4" fontId="28" fillId="0" borderId="0" xfId="0" applyNumberFormat="1" applyFont="1" applyFill="1" applyAlignment="1">
      <alignment horizontal="left" vertical="center" wrapText="1"/>
    </xf>
    <xf numFmtId="4" fontId="27" fillId="0" borderId="26" xfId="0" applyNumberFormat="1" applyFont="1" applyFill="1" applyBorder="1" applyAlignment="1">
      <alignment horizontal="left" vertical="center" wrapText="1"/>
    </xf>
    <xf numFmtId="4" fontId="27" fillId="0" borderId="30" xfId="0" applyNumberFormat="1" applyFont="1" applyFill="1" applyBorder="1" applyAlignment="1">
      <alignment horizontal="center" vertical="center" wrapText="1"/>
    </xf>
    <xf numFmtId="4" fontId="27" fillId="0" borderId="31" xfId="0" applyNumberFormat="1" applyFont="1" applyFill="1" applyBorder="1" applyAlignment="1">
      <alignment horizontal="left" wrapText="1"/>
    </xf>
    <xf numFmtId="0" fontId="27" fillId="0" borderId="30" xfId="0" applyFont="1" applyFill="1" applyBorder="1" applyAlignment="1">
      <alignment horizontal="left" vertical="center" wrapText="1"/>
    </xf>
    <xf numFmtId="4" fontId="27" fillId="0" borderId="30" xfId="0" applyNumberFormat="1" applyFont="1" applyFill="1" applyBorder="1" applyAlignment="1">
      <alignment horizontal="left" vertical="center" wrapText="1"/>
    </xf>
    <xf numFmtId="0" fontId="27" fillId="0" borderId="30" xfId="0" applyNumberFormat="1" applyFont="1" applyFill="1" applyBorder="1" applyAlignment="1">
      <alignment horizontal="right" vertical="center" wrapText="1"/>
    </xf>
    <xf numFmtId="0" fontId="27" fillId="0" borderId="30" xfId="0" applyNumberFormat="1" applyFont="1" applyFill="1" applyBorder="1" applyAlignment="1">
      <alignment horizontal="left" vertical="center" wrapText="1"/>
    </xf>
    <xf numFmtId="4" fontId="46" fillId="0" borderId="30" xfId="0" applyNumberFormat="1" applyFont="1" applyFill="1" applyBorder="1" applyAlignment="1">
      <alignment horizontal="left" vertical="center" wrapText="1"/>
    </xf>
    <xf numFmtId="4" fontId="28" fillId="0" borderId="30" xfId="0" applyNumberFormat="1" applyFont="1" applyFill="1" applyBorder="1" applyAlignment="1">
      <alignment horizontal="left" vertical="center" wrapText="1"/>
    </xf>
    <xf numFmtId="4" fontId="28" fillId="0" borderId="31" xfId="0" applyNumberFormat="1" applyFont="1" applyFill="1" applyBorder="1" applyAlignment="1">
      <alignment horizontal="left" vertical="center" wrapText="1"/>
    </xf>
    <xf numFmtId="4" fontId="46" fillId="0" borderId="30" xfId="0" applyNumberFormat="1" applyFont="1" applyFill="1" applyBorder="1" applyAlignment="1">
      <alignment horizontal="left" wrapText="1"/>
    </xf>
    <xf numFmtId="4" fontId="27" fillId="0" borderId="36" xfId="0" applyNumberFormat="1" applyFont="1" applyFill="1" applyBorder="1" applyAlignment="1">
      <alignment horizontal="left" vertical="center" wrapText="1"/>
    </xf>
    <xf numFmtId="0" fontId="27" fillId="0" borderId="36" xfId="0" applyNumberFormat="1" applyFont="1" applyFill="1" applyBorder="1" applyAlignment="1">
      <alignment horizontal="right" vertical="center" wrapText="1"/>
    </xf>
    <xf numFmtId="0" fontId="27" fillId="0" borderId="36" xfId="0" applyNumberFormat="1" applyFont="1" applyFill="1" applyBorder="1" applyAlignment="1">
      <alignment horizontal="left" vertical="center" wrapText="1"/>
    </xf>
    <xf numFmtId="0" fontId="0" fillId="0" borderId="13" xfId="0" applyBorder="1" applyAlignment="1">
      <alignment horizontal="center" vertical="center"/>
    </xf>
    <xf numFmtId="0" fontId="0" fillId="0" borderId="13" xfId="0" applyBorder="1">
      <alignment vertical="center"/>
    </xf>
    <xf numFmtId="0" fontId="26" fillId="0" borderId="37" xfId="0" applyFont="1" applyFill="1" applyBorder="1" applyAlignment="1">
      <alignment horizontal="center" vertical="center" wrapText="1"/>
    </xf>
    <xf numFmtId="0" fontId="44" fillId="0" borderId="38" xfId="0" applyFont="1" applyFill="1" applyBorder="1" applyAlignment="1">
      <alignment horizontal="left" vertical="center" wrapText="1"/>
    </xf>
    <xf numFmtId="0" fontId="44" fillId="0" borderId="39" xfId="0" applyFont="1" applyFill="1" applyBorder="1" applyAlignment="1">
      <alignment horizontal="left" vertical="center" wrapText="1"/>
    </xf>
    <xf numFmtId="0" fontId="44" fillId="0" borderId="36" xfId="0" applyFont="1" applyFill="1" applyBorder="1" applyAlignment="1">
      <alignment horizontal="left" vertical="center" wrapText="1"/>
    </xf>
    <xf numFmtId="0" fontId="47" fillId="0" borderId="37" xfId="0" applyFont="1" applyFill="1" applyBorder="1" applyAlignment="1">
      <alignment horizontal="right" vertical="center" wrapText="1"/>
    </xf>
    <xf numFmtId="0" fontId="47" fillId="0" borderId="30" xfId="0" applyFont="1" applyFill="1" applyBorder="1" applyAlignment="1">
      <alignment horizontal="center" vertical="center" wrapText="1"/>
    </xf>
    <xf numFmtId="0" fontId="44" fillId="0" borderId="30" xfId="0" applyFont="1" applyFill="1" applyBorder="1" applyAlignment="1">
      <alignment horizontal="left" vertical="center" wrapText="1"/>
    </xf>
    <xf numFmtId="3" fontId="44" fillId="0" borderId="30" xfId="0" applyNumberFormat="1" applyFont="1" applyFill="1" applyBorder="1" applyAlignment="1">
      <alignment horizontal="left" vertical="center" wrapText="1"/>
    </xf>
    <xf numFmtId="0" fontId="44" fillId="0" borderId="30" xfId="0" applyNumberFormat="1"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40" xfId="0" applyFont="1" applyFill="1" applyBorder="1" applyAlignment="1">
      <alignment horizontal="left" vertical="center"/>
    </xf>
    <xf numFmtId="0" fontId="44" fillId="0" borderId="40" xfId="0" applyFont="1" applyFill="1" applyBorder="1" applyAlignment="1">
      <alignment horizontal="left" vertical="center" wrapText="1"/>
    </xf>
    <xf numFmtId="0" fontId="44" fillId="0" borderId="29" xfId="0" applyFont="1" applyFill="1" applyBorder="1" applyAlignment="1">
      <alignment horizontal="left" vertical="center" wrapText="1"/>
    </xf>
    <xf numFmtId="0" fontId="44" fillId="0" borderId="0" xfId="0" applyFont="1" applyFill="1" applyAlignment="1">
      <alignment horizontal="left" vertical="center"/>
    </xf>
    <xf numFmtId="0" fontId="44" fillId="0" borderId="0" xfId="0" applyFont="1" applyFill="1" applyAlignment="1">
      <alignment horizontal="left" vertical="center" wrapText="1"/>
    </xf>
    <xf numFmtId="179" fontId="44" fillId="0" borderId="30" xfId="0" applyNumberFormat="1" applyFont="1" applyFill="1" applyBorder="1" applyAlignment="1">
      <alignment horizontal="right" vertical="center" wrapText="1"/>
    </xf>
    <xf numFmtId="0" fontId="44" fillId="0" borderId="36" xfId="0" applyNumberFormat="1" applyFont="1" applyFill="1" applyBorder="1" applyAlignment="1">
      <alignment horizontal="right" vertical="center" wrapText="1"/>
    </xf>
    <xf numFmtId="0" fontId="48" fillId="0" borderId="13" xfId="0" applyFont="1" applyBorder="1">
      <alignment vertical="center"/>
    </xf>
    <xf numFmtId="0" fontId="44" fillId="0" borderId="41" xfId="0" applyFont="1" applyFill="1" applyBorder="1" applyAlignment="1">
      <alignment horizontal="left" vertical="center" wrapText="1"/>
    </xf>
    <xf numFmtId="0" fontId="44" fillId="0" borderId="42" xfId="0" applyFont="1" applyFill="1" applyBorder="1" applyAlignment="1">
      <alignment horizontal="left" vertical="center" wrapText="1"/>
    </xf>
    <xf numFmtId="0" fontId="47" fillId="0" borderId="30" xfId="0" applyFont="1" applyFill="1" applyBorder="1" applyAlignment="1">
      <alignment horizontal="left" vertical="center" wrapText="1"/>
    </xf>
    <xf numFmtId="0" fontId="47" fillId="0" borderId="41" xfId="0" applyFont="1" applyFill="1" applyBorder="1" applyAlignment="1">
      <alignment horizontal="left" vertical="center" wrapText="1"/>
    </xf>
    <xf numFmtId="0" fontId="47" fillId="0" borderId="42" xfId="0" applyFont="1" applyFill="1" applyBorder="1" applyAlignment="1">
      <alignment horizontal="center" vertical="center" wrapText="1"/>
    </xf>
    <xf numFmtId="3" fontId="44" fillId="0" borderId="30" xfId="0" applyNumberFormat="1" applyFont="1" applyFill="1" applyBorder="1" applyAlignment="1">
      <alignment horizontal="right" vertical="center" wrapText="1"/>
    </xf>
    <xf numFmtId="3" fontId="44" fillId="0" borderId="31" xfId="0" applyNumberFormat="1" applyFont="1" applyFill="1" applyBorder="1" applyAlignment="1">
      <alignment horizontal="right" vertical="center" wrapText="1"/>
    </xf>
    <xf numFmtId="0" fontId="0" fillId="0" borderId="0" xfId="0" applyNumberFormat="1" applyFont="1" applyFill="1" applyAlignment="1">
      <alignment vertical="center"/>
    </xf>
    <xf numFmtId="3" fontId="44" fillId="0" borderId="36" xfId="0" applyNumberFormat="1" applyFont="1" applyFill="1" applyBorder="1" applyAlignment="1">
      <alignment horizontal="right" vertical="center" wrapText="1"/>
    </xf>
    <xf numFmtId="3" fontId="44" fillId="0" borderId="0" xfId="0" applyNumberFormat="1" applyFont="1" applyFill="1" applyBorder="1" applyAlignment="1">
      <alignment horizontal="right" vertical="center" wrapText="1"/>
    </xf>
    <xf numFmtId="0" fontId="44" fillId="0" borderId="35" xfId="0" applyFont="1" applyFill="1" applyBorder="1" applyAlignment="1">
      <alignment horizontal="left" vertical="center" wrapText="1"/>
    </xf>
    <xf numFmtId="0" fontId="47" fillId="3" borderId="30" xfId="0" applyFont="1" applyFill="1" applyBorder="1" applyAlignment="1">
      <alignment horizontal="center" vertical="center" wrapText="1"/>
    </xf>
    <xf numFmtId="0" fontId="21" fillId="3" borderId="30" xfId="0" applyFont="1" applyFill="1" applyBorder="1" applyAlignment="1">
      <alignment horizontal="center" vertical="center" wrapText="1"/>
    </xf>
    <xf numFmtId="3" fontId="21" fillId="3" borderId="30" xfId="0" applyNumberFormat="1" applyFont="1" applyFill="1" applyBorder="1" applyAlignment="1">
      <alignment horizontal="right" vertical="center" wrapText="1"/>
    </xf>
    <xf numFmtId="0" fontId="47" fillId="3" borderId="30" xfId="0" applyNumberFormat="1" applyFont="1" applyFill="1" applyBorder="1" applyAlignment="1">
      <alignment horizontal="right" vertical="center" wrapText="1"/>
    </xf>
    <xf numFmtId="0" fontId="15" fillId="0" borderId="30" xfId="0" applyNumberFormat="1" applyFont="1" applyFill="1" applyBorder="1" applyAlignment="1">
      <alignment horizontal="right" vertical="center" wrapText="1"/>
    </xf>
    <xf numFmtId="3" fontId="15" fillId="0" borderId="30" xfId="0" applyNumberFormat="1" applyFont="1" applyFill="1" applyBorder="1" applyAlignment="1">
      <alignment horizontal="right" vertical="center" wrapText="1"/>
    </xf>
    <xf numFmtId="0" fontId="47" fillId="0" borderId="30" xfId="0" applyNumberFormat="1" applyFont="1" applyFill="1" applyBorder="1" applyAlignment="1">
      <alignment horizontal="right" vertical="center" wrapText="1"/>
    </xf>
    <xf numFmtId="3" fontId="47" fillId="0" borderId="30" xfId="0" applyNumberFormat="1" applyFont="1" applyFill="1" applyBorder="1" applyAlignment="1">
      <alignment horizontal="right" vertical="center" wrapText="1"/>
    </xf>
    <xf numFmtId="0" fontId="44" fillId="0" borderId="31" xfId="0" applyFont="1" applyFill="1" applyBorder="1" applyAlignment="1">
      <alignment horizontal="left" vertical="center" wrapText="1"/>
    </xf>
    <xf numFmtId="0" fontId="0" fillId="0" borderId="0" xfId="0" applyFont="1" applyFill="1" applyAlignment="1">
      <alignment horizontal="left" vertical="center" wrapText="1"/>
    </xf>
    <xf numFmtId="0" fontId="47" fillId="0" borderId="26" xfId="0" applyFont="1" applyFill="1" applyBorder="1" applyAlignment="1">
      <alignment horizontal="right" vertical="center" wrapText="1"/>
    </xf>
    <xf numFmtId="0" fontId="47" fillId="3" borderId="31" xfId="0" applyFont="1" applyFill="1" applyBorder="1" applyAlignment="1">
      <alignment horizontal="left" vertical="center" wrapText="1"/>
    </xf>
    <xf numFmtId="0" fontId="27" fillId="3" borderId="0" xfId="0" applyFont="1" applyFill="1" applyAlignment="1">
      <alignment horizontal="left" vertical="center" wrapText="1"/>
    </xf>
    <xf numFmtId="3" fontId="47" fillId="3" borderId="30" xfId="0" applyNumberFormat="1" applyFont="1" applyFill="1" applyBorder="1" applyAlignment="1">
      <alignment horizontal="right" vertical="center" wrapText="1"/>
    </xf>
    <xf numFmtId="0" fontId="47" fillId="0" borderId="31" xfId="0" applyFont="1" applyFill="1" applyBorder="1" applyAlignment="1">
      <alignment horizontal="left" vertical="center" wrapText="1"/>
    </xf>
    <xf numFmtId="0" fontId="27" fillId="0" borderId="0" xfId="0" applyFont="1" applyFill="1" applyAlignment="1">
      <alignment horizontal="left" vertical="center" wrapText="1"/>
    </xf>
    <xf numFmtId="0" fontId="26" fillId="3" borderId="34" xfId="0" applyFont="1" applyFill="1" applyBorder="1" applyAlignment="1">
      <alignment horizontal="center" vertical="center" wrapText="1"/>
    </xf>
    <xf numFmtId="4" fontId="44" fillId="3" borderId="35" xfId="0" applyNumberFormat="1" applyFont="1" applyFill="1" applyBorder="1" applyAlignment="1">
      <alignment horizontal="center" vertical="center" wrapText="1"/>
    </xf>
    <xf numFmtId="4" fontId="44" fillId="0" borderId="35" xfId="0" applyNumberFormat="1" applyFont="1" applyFill="1" applyBorder="1" applyAlignment="1">
      <alignment horizontal="left" vertical="center" wrapText="1"/>
    </xf>
    <xf numFmtId="0" fontId="47" fillId="3" borderId="37" xfId="0" applyFont="1" applyFill="1" applyBorder="1" applyAlignment="1">
      <alignment horizontal="right" vertical="center" wrapText="1"/>
    </xf>
    <xf numFmtId="4" fontId="44" fillId="4" borderId="38" xfId="0" applyNumberFormat="1" applyFont="1" applyFill="1" applyBorder="1" applyAlignment="1">
      <alignment horizontal="center" vertical="center" wrapText="1"/>
    </xf>
    <xf numFmtId="4" fontId="44" fillId="0" borderId="38" xfId="0" applyNumberFormat="1" applyFont="1" applyFill="1" applyBorder="1" applyAlignment="1">
      <alignment horizontal="left" vertical="center" wrapText="1"/>
    </xf>
    <xf numFmtId="4" fontId="44" fillId="0" borderId="30" xfId="0" applyNumberFormat="1" applyFont="1" applyFill="1" applyBorder="1" applyAlignment="1">
      <alignment horizontal="left" vertical="center" wrapText="1"/>
    </xf>
    <xf numFmtId="179" fontId="47" fillId="0" borderId="30" xfId="0" applyNumberFormat="1" applyFont="1" applyFill="1" applyBorder="1" applyAlignment="1">
      <alignment horizontal="left" vertical="center" wrapText="1"/>
    </xf>
    <xf numFmtId="0" fontId="47" fillId="0" borderId="30" xfId="0" applyNumberFormat="1" applyFont="1" applyFill="1" applyBorder="1" applyAlignment="1">
      <alignment horizontal="left" vertical="center" wrapText="1"/>
    </xf>
    <xf numFmtId="3" fontId="47" fillId="0" borderId="30" xfId="0" applyNumberFormat="1" applyFont="1" applyFill="1" applyBorder="1" applyAlignment="1">
      <alignment horizontal="left" vertical="center" wrapText="1"/>
    </xf>
    <xf numFmtId="0" fontId="0" fillId="0" borderId="0" xfId="0" applyNumberFormat="1">
      <alignment vertical="center"/>
    </xf>
    <xf numFmtId="0" fontId="47" fillId="3" borderId="30" xfId="0" applyFont="1" applyFill="1" applyBorder="1" applyAlignment="1">
      <alignment horizontal="left" vertical="center" wrapText="1"/>
    </xf>
    <xf numFmtId="179" fontId="47" fillId="3" borderId="30" xfId="0" applyNumberFormat="1" applyFont="1" applyFill="1" applyBorder="1" applyAlignment="1">
      <alignment horizontal="left" vertical="center" wrapText="1"/>
    </xf>
    <xf numFmtId="0" fontId="47" fillId="3" borderId="30" xfId="0" applyNumberFormat="1" applyFont="1" applyFill="1" applyBorder="1" applyAlignment="1">
      <alignment horizontal="left" vertical="center" wrapText="1"/>
    </xf>
    <xf numFmtId="3" fontId="47" fillId="3" borderId="30" xfId="0" applyNumberFormat="1" applyFont="1" applyFill="1" applyBorder="1" applyAlignment="1">
      <alignment horizontal="left" vertical="center" wrapText="1"/>
    </xf>
    <xf numFmtId="178" fontId="49" fillId="0" borderId="0" xfId="0" applyNumberFormat="1" applyFont="1" applyBorder="1" applyAlignment="1">
      <alignment horizontal="right" vertical="center" wrapText="1"/>
    </xf>
    <xf numFmtId="0" fontId="0" fillId="3" borderId="0" xfId="0" applyFill="1">
      <alignment vertical="center"/>
    </xf>
    <xf numFmtId="4" fontId="44" fillId="0" borderId="31" xfId="0" applyNumberFormat="1" applyFont="1" applyFill="1" applyBorder="1" applyAlignment="1">
      <alignment horizontal="left" vertical="center" wrapText="1"/>
    </xf>
    <xf numFmtId="4" fontId="44" fillId="0" borderId="41" xfId="0" applyNumberFormat="1"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常规_442239306334007CE0530A0804CB3F5E" xfId="33"/>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常规_4422630BD59E014AE0530A0804CCCC24" xfId="43"/>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千位分隔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32"/>
  <sheetViews>
    <sheetView zoomScale="75" zoomScaleNormal="75" topLeftCell="A5" workbookViewId="0">
      <selection activeCell="B19" sqref="B19"/>
    </sheetView>
  </sheetViews>
  <sheetFormatPr defaultColWidth="10" defaultRowHeight="13.5"/>
  <cols>
    <col min="1" max="1" width="30" customWidth="1"/>
    <col min="2" max="2" width="16.5" customWidth="1"/>
    <col min="3" max="3" width="23.875" customWidth="1"/>
    <col min="4" max="4" width="18" customWidth="1"/>
    <col min="5" max="5" width="14" customWidth="1"/>
    <col min="6" max="6" width="16.3333333333333" customWidth="1"/>
    <col min="7" max="7" width="14.625" customWidth="1"/>
    <col min="8" max="9" width="6.625" customWidth="1"/>
    <col min="10" max="10" width="5.875" customWidth="1"/>
    <col min="11" max="12" width="7.875" customWidth="1"/>
    <col min="13" max="18" width="9.75" customWidth="1"/>
  </cols>
  <sheetData>
    <row r="1" ht="57" customHeight="1" spans="1:13">
      <c r="A1" s="248" t="s">
        <v>0</v>
      </c>
      <c r="B1" s="249"/>
      <c r="C1" s="249"/>
      <c r="D1" s="249"/>
      <c r="E1" s="250"/>
      <c r="F1" s="250"/>
      <c r="G1" s="250"/>
      <c r="H1" s="250"/>
      <c r="I1" s="250"/>
      <c r="J1" s="250"/>
      <c r="K1" s="250"/>
      <c r="L1" s="250"/>
      <c r="M1" s="265"/>
    </row>
    <row r="2" ht="28.5" customHeight="1" spans="1:13">
      <c r="A2" s="251" t="s">
        <v>1</v>
      </c>
      <c r="B2" s="252"/>
      <c r="C2" s="252"/>
      <c r="D2" s="252"/>
      <c r="E2" s="253"/>
      <c r="F2" s="253"/>
      <c r="G2" s="253"/>
      <c r="H2" s="253"/>
      <c r="I2" s="253"/>
      <c r="J2" s="253"/>
      <c r="K2" s="253"/>
      <c r="L2" s="253"/>
      <c r="M2" s="266"/>
    </row>
    <row r="3" ht="25.7" customHeight="1" spans="1:13">
      <c r="A3" s="232" t="s">
        <v>2</v>
      </c>
      <c r="B3" s="232" t="s">
        <v>3</v>
      </c>
      <c r="C3" s="232" t="s">
        <v>2</v>
      </c>
      <c r="D3" s="232" t="s">
        <v>4</v>
      </c>
      <c r="E3" s="254"/>
      <c r="F3" s="254"/>
      <c r="G3" s="254"/>
      <c r="H3" s="254"/>
      <c r="I3" s="254"/>
      <c r="J3" s="254"/>
      <c r="K3" s="254"/>
      <c r="L3" s="254"/>
      <c r="M3" s="254"/>
    </row>
    <row r="4" ht="14.25" customHeight="1" spans="1:13">
      <c r="A4" s="254"/>
      <c r="B4" s="254"/>
      <c r="C4" s="254"/>
      <c r="D4" s="232" t="s">
        <v>5</v>
      </c>
      <c r="E4" s="232" t="s">
        <v>6</v>
      </c>
      <c r="F4" s="232" t="s">
        <v>7</v>
      </c>
      <c r="G4" s="232"/>
      <c r="H4" s="232"/>
      <c r="I4" s="232"/>
      <c r="J4" s="232" t="s">
        <v>8</v>
      </c>
      <c r="K4" s="232" t="s">
        <v>9</v>
      </c>
      <c r="L4" s="232" t="s">
        <v>10</v>
      </c>
      <c r="M4" s="232" t="s">
        <v>11</v>
      </c>
    </row>
    <row r="5" ht="51" customHeight="1" spans="1:13">
      <c r="A5" s="254"/>
      <c r="B5" s="254"/>
      <c r="C5" s="254"/>
      <c r="D5" s="232" t="s">
        <v>5</v>
      </c>
      <c r="E5" s="232" t="s">
        <v>12</v>
      </c>
      <c r="F5" s="232" t="s">
        <v>13</v>
      </c>
      <c r="G5" s="232" t="s">
        <v>14</v>
      </c>
      <c r="H5" s="232" t="s">
        <v>15</v>
      </c>
      <c r="I5" s="232" t="s">
        <v>16</v>
      </c>
      <c r="J5" s="232"/>
      <c r="K5" s="232"/>
      <c r="L5" s="232"/>
      <c r="M5" s="232"/>
    </row>
    <row r="6" ht="39.95" customHeight="1" spans="1:13">
      <c r="A6" s="223" t="s">
        <v>17</v>
      </c>
      <c r="B6" s="255"/>
      <c r="C6" s="223" t="s">
        <v>18</v>
      </c>
      <c r="D6" s="256">
        <v>828.2915</v>
      </c>
      <c r="E6" s="256"/>
      <c r="F6" s="256">
        <f>F7+F8+F9</f>
        <v>828.2915</v>
      </c>
      <c r="G6" s="257"/>
      <c r="H6" s="257"/>
      <c r="I6" s="257"/>
      <c r="J6" s="257"/>
      <c r="K6" s="257"/>
      <c r="L6" s="257"/>
      <c r="M6" s="257"/>
    </row>
    <row r="7" ht="39.95" customHeight="1" spans="1:13">
      <c r="A7" s="223" t="s">
        <v>19</v>
      </c>
      <c r="B7" s="255">
        <v>933.2915</v>
      </c>
      <c r="C7" s="223" t="s">
        <v>20</v>
      </c>
      <c r="D7" s="256">
        <f>F7</f>
        <v>789.4054</v>
      </c>
      <c r="E7" s="256"/>
      <c r="F7" s="256">
        <v>789.4054</v>
      </c>
      <c r="G7" s="257"/>
      <c r="H7" s="257"/>
      <c r="I7" s="257"/>
      <c r="J7" s="257"/>
      <c r="K7" s="257"/>
      <c r="L7" s="257"/>
      <c r="M7" s="257"/>
    </row>
    <row r="8" ht="39.95" customHeight="1" spans="1:13">
      <c r="A8" s="223" t="s">
        <v>21</v>
      </c>
      <c r="B8" s="255">
        <v>933.2915</v>
      </c>
      <c r="C8" s="223" t="s">
        <v>22</v>
      </c>
      <c r="D8" s="256">
        <f>F8</f>
        <v>9.9792</v>
      </c>
      <c r="E8" s="256"/>
      <c r="F8" s="256">
        <v>9.9792</v>
      </c>
      <c r="G8" s="257"/>
      <c r="H8" s="257"/>
      <c r="I8" s="257"/>
      <c r="J8" s="257"/>
      <c r="K8" s="257"/>
      <c r="L8" s="257"/>
      <c r="M8" s="257"/>
    </row>
    <row r="9" ht="39.95" customHeight="1" spans="1:13">
      <c r="A9" s="223" t="s">
        <v>23</v>
      </c>
      <c r="B9" s="255"/>
      <c r="C9" s="223" t="s">
        <v>24</v>
      </c>
      <c r="D9" s="256">
        <f>F9</f>
        <v>28.9069</v>
      </c>
      <c r="E9" s="256"/>
      <c r="F9" s="256">
        <v>28.9069</v>
      </c>
      <c r="G9" s="257"/>
      <c r="H9" s="257"/>
      <c r="I9" s="257"/>
      <c r="J9" s="257"/>
      <c r="K9" s="257"/>
      <c r="L9" s="257"/>
      <c r="M9" s="257"/>
    </row>
    <row r="10" ht="39.95" customHeight="1" spans="1:13">
      <c r="A10" s="223" t="s">
        <v>25</v>
      </c>
      <c r="B10" s="255"/>
      <c r="C10" s="223" t="s">
        <v>26</v>
      </c>
      <c r="D10" s="256">
        <v>105</v>
      </c>
      <c r="E10" s="256"/>
      <c r="F10" s="256">
        <v>105</v>
      </c>
      <c r="G10" s="257"/>
      <c r="H10" s="257"/>
      <c r="I10" s="257"/>
      <c r="J10" s="257"/>
      <c r="K10" s="257"/>
      <c r="L10" s="257"/>
      <c r="M10" s="257"/>
    </row>
    <row r="11" ht="39.95" customHeight="1" spans="1:13">
      <c r="A11" s="223" t="s">
        <v>27</v>
      </c>
      <c r="B11" s="255"/>
      <c r="C11" s="223" t="s">
        <v>28</v>
      </c>
      <c r="D11" s="258"/>
      <c r="E11" s="256"/>
      <c r="F11" s="258"/>
      <c r="G11" s="257"/>
      <c r="H11" s="257"/>
      <c r="I11" s="257"/>
      <c r="J11" s="257"/>
      <c r="K11" s="257"/>
      <c r="L11" s="257"/>
      <c r="M11" s="257"/>
    </row>
    <row r="12" ht="39.95" customHeight="1" spans="1:13">
      <c r="A12" s="223" t="s">
        <v>29</v>
      </c>
      <c r="B12" s="255"/>
      <c r="C12" s="223" t="s">
        <v>30</v>
      </c>
      <c r="D12" s="256"/>
      <c r="E12" s="256"/>
      <c r="F12" s="256"/>
      <c r="G12" s="257"/>
      <c r="H12" s="257"/>
      <c r="I12" s="257"/>
      <c r="J12" s="257"/>
      <c r="K12" s="257"/>
      <c r="L12" s="257"/>
      <c r="M12" s="257"/>
    </row>
    <row r="13" ht="39.95" customHeight="1" spans="1:13">
      <c r="A13" s="223" t="s">
        <v>31</v>
      </c>
      <c r="B13" s="255"/>
      <c r="C13" s="223" t="s">
        <v>32</v>
      </c>
      <c r="D13" s="256">
        <v>105</v>
      </c>
      <c r="E13" s="256"/>
      <c r="F13" s="256">
        <v>105</v>
      </c>
      <c r="G13" s="257"/>
      <c r="H13" s="257"/>
      <c r="I13" s="257"/>
      <c r="J13" s="257"/>
      <c r="K13" s="257"/>
      <c r="L13" s="257"/>
      <c r="M13" s="257"/>
    </row>
    <row r="14" ht="39.95" customHeight="1" spans="1:13">
      <c r="A14" s="223" t="s">
        <v>33</v>
      </c>
      <c r="B14" s="255"/>
      <c r="C14" s="223" t="s">
        <v>34</v>
      </c>
      <c r="D14" s="256"/>
      <c r="E14" s="256"/>
      <c r="F14" s="256"/>
      <c r="G14" s="257"/>
      <c r="H14" s="257"/>
      <c r="I14" s="257"/>
      <c r="J14" s="257"/>
      <c r="K14" s="257"/>
      <c r="L14" s="257"/>
      <c r="M14" s="257"/>
    </row>
    <row r="15" ht="39.95" customHeight="1" spans="1:13">
      <c r="A15" s="223" t="s">
        <v>35</v>
      </c>
      <c r="B15" s="255"/>
      <c r="C15" s="223" t="s">
        <v>36</v>
      </c>
      <c r="D15" s="256"/>
      <c r="E15" s="256"/>
      <c r="F15" s="256"/>
      <c r="G15" s="257"/>
      <c r="H15" s="257"/>
      <c r="I15" s="257"/>
      <c r="J15" s="257"/>
      <c r="K15" s="257"/>
      <c r="L15" s="257"/>
      <c r="M15" s="257"/>
    </row>
    <row r="16" ht="39.95" customHeight="1" spans="1:13">
      <c r="A16" s="223"/>
      <c r="B16" s="255"/>
      <c r="C16" s="223" t="s">
        <v>37</v>
      </c>
      <c r="D16" s="256"/>
      <c r="E16" s="256"/>
      <c r="F16" s="256"/>
      <c r="G16" s="257"/>
      <c r="H16" s="257"/>
      <c r="I16" s="257"/>
      <c r="J16" s="257"/>
      <c r="K16" s="257"/>
      <c r="L16" s="257"/>
      <c r="M16" s="257"/>
    </row>
    <row r="17" ht="39.95" customHeight="1" spans="1:13">
      <c r="A17" s="223"/>
      <c r="B17" s="255"/>
      <c r="C17" s="223" t="s">
        <v>38</v>
      </c>
      <c r="D17" s="256"/>
      <c r="E17" s="256"/>
      <c r="F17" s="256"/>
      <c r="G17" s="257"/>
      <c r="H17" s="257"/>
      <c r="I17" s="257"/>
      <c r="J17" s="257"/>
      <c r="K17" s="257"/>
      <c r="L17" s="257"/>
      <c r="M17" s="257"/>
    </row>
    <row r="18" ht="39.95" customHeight="1" spans="1:13">
      <c r="A18" s="223"/>
      <c r="B18" s="255"/>
      <c r="C18" s="223" t="s">
        <v>39</v>
      </c>
      <c r="D18" s="256"/>
      <c r="E18" s="256"/>
      <c r="F18" s="256"/>
      <c r="G18" s="257"/>
      <c r="H18" s="257"/>
      <c r="I18" s="257"/>
      <c r="J18" s="257"/>
      <c r="K18" s="257"/>
      <c r="L18" s="257"/>
      <c r="M18" s="257"/>
    </row>
    <row r="19" ht="39.95" customHeight="1" spans="1:13">
      <c r="A19" s="223"/>
      <c r="B19" s="255"/>
      <c r="C19" s="223" t="s">
        <v>40</v>
      </c>
      <c r="D19" s="256"/>
      <c r="E19" s="256"/>
      <c r="F19" s="256"/>
      <c r="G19" s="257"/>
      <c r="H19" s="257"/>
      <c r="I19" s="257"/>
      <c r="J19" s="257"/>
      <c r="K19" s="257"/>
      <c r="L19" s="257"/>
      <c r="M19" s="257"/>
    </row>
    <row r="20" ht="39.95" customHeight="1" spans="1:13">
      <c r="A20" s="259" t="s">
        <v>41</v>
      </c>
      <c r="B20" s="260">
        <f>B7</f>
        <v>933.2915</v>
      </c>
      <c r="C20" s="259" t="s">
        <v>42</v>
      </c>
      <c r="D20" s="261">
        <f>F20</f>
        <v>933.2915</v>
      </c>
      <c r="E20" s="261"/>
      <c r="F20" s="261">
        <f>F6+F10</f>
        <v>933.2915</v>
      </c>
      <c r="G20" s="262"/>
      <c r="H20" s="262"/>
      <c r="I20" s="262"/>
      <c r="J20" s="262"/>
      <c r="K20" s="262"/>
      <c r="L20" s="262"/>
      <c r="M20" s="262"/>
    </row>
    <row r="21" ht="14.25" customHeight="1" spans="3:3">
      <c r="C21" s="263"/>
    </row>
    <row r="31" spans="4:5">
      <c r="D31" s="264"/>
      <c r="E31" s="264"/>
    </row>
    <row r="32" spans="4:5">
      <c r="D32" s="264"/>
      <c r="E32" s="264"/>
    </row>
  </sheetData>
  <mergeCells count="13">
    <mergeCell ref="A1:M1"/>
    <mergeCell ref="A2:M2"/>
    <mergeCell ref="D3:M3"/>
    <mergeCell ref="F4:I4"/>
    <mergeCell ref="A3:A5"/>
    <mergeCell ref="B3:B5"/>
    <mergeCell ref="C3:C5"/>
    <mergeCell ref="D4:D5"/>
    <mergeCell ref="E4:E5"/>
    <mergeCell ref="J4:J5"/>
    <mergeCell ref="K4:K5"/>
    <mergeCell ref="L4:L5"/>
    <mergeCell ref="M4:M5"/>
  </mergeCells>
  <pageMargins left="0.24" right="0.75" top="0.17" bottom="0.268999993801117" header="0.17" footer="0"/>
  <pageSetup paperSize="9" scale="70"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9"/>
  <sheetViews>
    <sheetView workbookViewId="0">
      <selection activeCell="I20" sqref="I20"/>
    </sheetView>
  </sheetViews>
  <sheetFormatPr defaultColWidth="9" defaultRowHeight="13.5"/>
  <cols>
    <col min="1" max="2" width="11.875" customWidth="1"/>
    <col min="7" max="7" width="19.625" customWidth="1"/>
    <col min="9" max="9" width="11.375" customWidth="1"/>
  </cols>
  <sheetData>
    <row r="1" customHeight="1" spans="1:14">
      <c r="A1" s="1" t="s">
        <v>389</v>
      </c>
      <c r="B1" s="1"/>
      <c r="C1" s="1"/>
      <c r="D1" s="1"/>
      <c r="E1" s="1"/>
      <c r="F1" s="1"/>
      <c r="G1" s="1"/>
      <c r="H1" s="1"/>
      <c r="I1" s="1"/>
      <c r="J1" s="1"/>
      <c r="K1" s="1"/>
      <c r="L1" s="1"/>
      <c r="M1" s="1"/>
      <c r="N1" s="1"/>
    </row>
    <row r="2" ht="20.25" customHeight="1" spans="1:14">
      <c r="A2" s="2" t="s">
        <v>390</v>
      </c>
      <c r="B2" s="2"/>
      <c r="C2" s="2"/>
      <c r="D2" s="2"/>
      <c r="E2" s="2"/>
      <c r="F2" s="2"/>
      <c r="G2" s="2"/>
      <c r="H2" s="2"/>
      <c r="I2" s="2"/>
      <c r="J2" s="2"/>
      <c r="K2" s="2"/>
      <c r="L2" s="2"/>
      <c r="M2" s="2"/>
      <c r="N2" s="2"/>
    </row>
    <row r="3" ht="15" customHeight="1" spans="1:14">
      <c r="A3" s="3" t="s">
        <v>391</v>
      </c>
      <c r="B3" s="3"/>
      <c r="C3" s="3"/>
      <c r="D3" s="3"/>
      <c r="E3" s="3"/>
      <c r="F3" s="3"/>
      <c r="G3" s="3"/>
      <c r="H3" s="3"/>
      <c r="I3" s="3"/>
      <c r="J3" s="3"/>
      <c r="K3" s="3"/>
      <c r="L3" s="3"/>
      <c r="M3" s="3"/>
      <c r="N3" s="3"/>
    </row>
    <row r="4" ht="39.75" customHeight="1" spans="1:14">
      <c r="A4" s="4" t="s">
        <v>392</v>
      </c>
      <c r="B4" s="5" t="s">
        <v>393</v>
      </c>
      <c r="C4" s="5" t="s">
        <v>394</v>
      </c>
      <c r="D4" s="5"/>
      <c r="E4" s="5"/>
      <c r="F4" s="5"/>
      <c r="G4" s="5" t="s">
        <v>395</v>
      </c>
      <c r="H4" s="5"/>
      <c r="I4" s="5"/>
      <c r="J4" s="5"/>
      <c r="K4" s="5"/>
      <c r="L4" s="5"/>
      <c r="M4" s="5"/>
      <c r="N4" s="5"/>
    </row>
    <row r="5" ht="25" customHeight="1" spans="1:14">
      <c r="A5" s="6"/>
      <c r="B5" s="7"/>
      <c r="C5" s="7"/>
      <c r="D5" s="7"/>
      <c r="E5" s="7"/>
      <c r="F5" s="7"/>
      <c r="G5" s="7" t="s">
        <v>396</v>
      </c>
      <c r="H5" s="7"/>
      <c r="I5" s="5" t="s">
        <v>397</v>
      </c>
      <c r="J5" s="5"/>
      <c r="K5" s="5" t="s">
        <v>398</v>
      </c>
      <c r="L5" s="5"/>
      <c r="M5" s="5" t="s">
        <v>399</v>
      </c>
      <c r="N5" s="5"/>
    </row>
    <row r="6" ht="25" customHeight="1" spans="1:14">
      <c r="A6" s="6"/>
      <c r="B6" s="7"/>
      <c r="C6" s="7" t="s">
        <v>400</v>
      </c>
      <c r="D6" s="7" t="s">
        <v>401</v>
      </c>
      <c r="E6" s="7" t="s">
        <v>402</v>
      </c>
      <c r="F6" s="8" t="s">
        <v>403</v>
      </c>
      <c r="G6" s="8" t="s">
        <v>259</v>
      </c>
      <c r="H6" s="9" t="s">
        <v>260</v>
      </c>
      <c r="I6" s="9" t="s">
        <v>259</v>
      </c>
      <c r="J6" s="9" t="s">
        <v>260</v>
      </c>
      <c r="K6" s="9" t="s">
        <v>259</v>
      </c>
      <c r="L6" s="9" t="s">
        <v>260</v>
      </c>
      <c r="M6" s="9" t="s">
        <v>259</v>
      </c>
      <c r="N6" s="9" t="s">
        <v>260</v>
      </c>
    </row>
    <row r="7" ht="48" customHeight="1" spans="1:14">
      <c r="A7" s="6">
        <v>413001</v>
      </c>
      <c r="B7" s="7" t="s">
        <v>86</v>
      </c>
      <c r="C7" s="7">
        <v>15</v>
      </c>
      <c r="D7" s="7">
        <v>15</v>
      </c>
      <c r="E7" s="10"/>
      <c r="F7" s="11"/>
      <c r="G7" s="12" t="s">
        <v>404</v>
      </c>
      <c r="H7" s="13" t="s">
        <v>405</v>
      </c>
      <c r="I7" s="13" t="s">
        <v>406</v>
      </c>
      <c r="J7" s="13" t="s">
        <v>407</v>
      </c>
      <c r="K7" s="20" t="s">
        <v>408</v>
      </c>
      <c r="L7" s="13" t="s">
        <v>409</v>
      </c>
      <c r="M7" s="20" t="s">
        <v>410</v>
      </c>
      <c r="N7" s="21" t="s">
        <v>411</v>
      </c>
    </row>
    <row r="8" ht="46" customHeight="1" spans="1:14">
      <c r="A8" s="6">
        <v>413001</v>
      </c>
      <c r="B8" s="7" t="s">
        <v>412</v>
      </c>
      <c r="C8" s="7">
        <v>10</v>
      </c>
      <c r="D8" s="7">
        <v>10</v>
      </c>
      <c r="E8" s="10"/>
      <c r="F8" s="14"/>
      <c r="G8" s="15" t="s">
        <v>413</v>
      </c>
      <c r="H8" s="16" t="s">
        <v>414</v>
      </c>
      <c r="I8" s="22" t="s">
        <v>415</v>
      </c>
      <c r="J8" s="23" t="s">
        <v>416</v>
      </c>
      <c r="K8" s="22" t="s">
        <v>417</v>
      </c>
      <c r="L8" s="16" t="s">
        <v>418</v>
      </c>
      <c r="M8" s="24" t="s">
        <v>419</v>
      </c>
      <c r="N8" s="25" t="s">
        <v>411</v>
      </c>
    </row>
    <row r="9" ht="51" customHeight="1" spans="1:14">
      <c r="A9" s="6">
        <v>413001</v>
      </c>
      <c r="B9" s="7" t="s">
        <v>420</v>
      </c>
      <c r="C9" s="7">
        <v>80</v>
      </c>
      <c r="D9" s="7">
        <v>80</v>
      </c>
      <c r="E9" s="10"/>
      <c r="F9" s="17"/>
      <c r="G9" s="18" t="s">
        <v>404</v>
      </c>
      <c r="H9" s="19" t="s">
        <v>421</v>
      </c>
      <c r="I9" s="26" t="s">
        <v>422</v>
      </c>
      <c r="J9" s="27" t="s">
        <v>423</v>
      </c>
      <c r="K9" s="26" t="s">
        <v>424</v>
      </c>
      <c r="L9" s="19" t="s">
        <v>425</v>
      </c>
      <c r="M9" s="28" t="s">
        <v>410</v>
      </c>
      <c r="N9" s="29" t="s">
        <v>411</v>
      </c>
    </row>
  </sheetData>
  <mergeCells count="10">
    <mergeCell ref="A1:N1"/>
    <mergeCell ref="A2:N2"/>
    <mergeCell ref="A3:N3"/>
    <mergeCell ref="C4:F4"/>
    <mergeCell ref="G4:N4"/>
    <mergeCell ref="C5:F5"/>
    <mergeCell ref="G5:H5"/>
    <mergeCell ref="I5:J5"/>
    <mergeCell ref="K5:L5"/>
    <mergeCell ref="M5:N5"/>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6"/>
  <sheetViews>
    <sheetView zoomScale="75" zoomScaleNormal="75" workbookViewId="0">
      <selection activeCell="E5" sqref="E5"/>
    </sheetView>
  </sheetViews>
  <sheetFormatPr defaultColWidth="10" defaultRowHeight="13.5" outlineLevelRow="5"/>
  <cols>
    <col min="1" max="1" width="10.25" customWidth="1"/>
    <col min="2" max="2" width="40.875" customWidth="1"/>
    <col min="3" max="3" width="17.625" customWidth="1"/>
    <col min="4" max="4" width="6.125" customWidth="1"/>
    <col min="5" max="5" width="13.375" customWidth="1"/>
    <col min="6" max="6" width="13.5" customWidth="1"/>
    <col min="7" max="7" width="7.375" customWidth="1"/>
    <col min="8" max="8" width="9.75" customWidth="1"/>
    <col min="9" max="9" width="8.625" customWidth="1"/>
    <col min="10" max="10" width="7.25" customWidth="1"/>
    <col min="11" max="13" width="9.75" customWidth="1"/>
    <col min="14" max="14" width="9.875" customWidth="1"/>
    <col min="15" max="20" width="9.75" customWidth="1"/>
  </cols>
  <sheetData>
    <row r="1" s="95" customFormat="1" ht="39.75" customHeight="1" spans="1:15">
      <c r="A1" s="182" t="s">
        <v>43</v>
      </c>
      <c r="B1" s="231"/>
      <c r="C1" s="231"/>
      <c r="D1" s="231"/>
      <c r="E1" s="231"/>
      <c r="F1" s="231"/>
      <c r="G1" s="231"/>
      <c r="H1" s="231"/>
      <c r="I1" s="231"/>
      <c r="J1" s="231"/>
      <c r="K1" s="231"/>
      <c r="L1" s="240"/>
      <c r="M1" s="217"/>
      <c r="N1" s="217"/>
      <c r="O1" s="241"/>
    </row>
    <row r="2" s="95" customFormat="1" ht="18" customHeight="1" spans="1:15">
      <c r="A2" s="207" t="s">
        <v>1</v>
      </c>
      <c r="B2" s="204"/>
      <c r="C2" s="204"/>
      <c r="D2" s="204"/>
      <c r="E2" s="204"/>
      <c r="F2" s="204"/>
      <c r="G2" s="204"/>
      <c r="H2" s="204"/>
      <c r="I2" s="204"/>
      <c r="J2" s="204"/>
      <c r="K2" s="204"/>
      <c r="L2" s="221"/>
      <c r="M2" s="242"/>
      <c r="N2" s="217"/>
      <c r="O2" s="241"/>
    </row>
    <row r="3" s="95" customFormat="1" ht="36.75" customHeight="1" spans="1:15">
      <c r="A3" s="232" t="s">
        <v>44</v>
      </c>
      <c r="B3" s="232" t="s">
        <v>45</v>
      </c>
      <c r="C3" s="232" t="s">
        <v>5</v>
      </c>
      <c r="D3" s="232" t="s">
        <v>6</v>
      </c>
      <c r="E3" s="232" t="s">
        <v>7</v>
      </c>
      <c r="F3" s="232"/>
      <c r="G3" s="232"/>
      <c r="H3" s="232"/>
      <c r="I3" s="232" t="s">
        <v>8</v>
      </c>
      <c r="J3" s="232" t="s">
        <v>9</v>
      </c>
      <c r="K3" s="232" t="s">
        <v>10</v>
      </c>
      <c r="L3" s="232" t="s">
        <v>11</v>
      </c>
      <c r="M3" s="232" t="s">
        <v>46</v>
      </c>
      <c r="N3" s="243"/>
      <c r="O3" s="244"/>
    </row>
    <row r="4" s="95" customFormat="1" ht="69" customHeight="1" spans="1:15">
      <c r="A4" s="232"/>
      <c r="B4" s="232"/>
      <c r="C4" s="232"/>
      <c r="D4" s="232"/>
      <c r="E4" s="232" t="s">
        <v>13</v>
      </c>
      <c r="F4" s="232" t="s">
        <v>14</v>
      </c>
      <c r="G4" s="232" t="s">
        <v>15</v>
      </c>
      <c r="H4" s="232" t="s">
        <v>16</v>
      </c>
      <c r="I4" s="232"/>
      <c r="J4" s="232"/>
      <c r="K4" s="232"/>
      <c r="L4" s="232"/>
      <c r="M4" s="232"/>
      <c r="N4" s="243"/>
      <c r="O4" s="244"/>
    </row>
    <row r="5" s="95" customFormat="1" ht="22.5" customHeight="1" spans="1:15">
      <c r="A5" s="233" t="s">
        <v>5</v>
      </c>
      <c r="B5" s="234"/>
      <c r="C5" s="235">
        <f>C6</f>
        <v>933.2915</v>
      </c>
      <c r="D5" s="235"/>
      <c r="E5" s="236">
        <f>E6</f>
        <v>933.2915</v>
      </c>
      <c r="F5" s="237"/>
      <c r="G5" s="237"/>
      <c r="H5" s="237"/>
      <c r="I5" s="237"/>
      <c r="J5" s="237"/>
      <c r="K5" s="237"/>
      <c r="L5" s="245"/>
      <c r="M5" s="245"/>
      <c r="N5" s="243"/>
      <c r="O5" s="244"/>
    </row>
    <row r="6" s="95" customFormat="1" ht="22.5" customHeight="1" spans="1:15">
      <c r="A6" s="223">
        <v>413001</v>
      </c>
      <c r="B6" s="223" t="s">
        <v>47</v>
      </c>
      <c r="C6" s="238">
        <v>933.2915</v>
      </c>
      <c r="D6" s="238"/>
      <c r="E6" s="238">
        <v>933.2915</v>
      </c>
      <c r="F6" s="239"/>
      <c r="G6" s="239"/>
      <c r="H6" s="239"/>
      <c r="I6" s="239"/>
      <c r="J6" s="239"/>
      <c r="K6" s="239"/>
      <c r="L6" s="239"/>
      <c r="M6" s="239"/>
      <c r="N6" s="246"/>
      <c r="O6" s="247"/>
    </row>
  </sheetData>
  <mergeCells count="13">
    <mergeCell ref="A1:M1"/>
    <mergeCell ref="A2:M2"/>
    <mergeCell ref="E3:H3"/>
    <mergeCell ref="A5:B5"/>
    <mergeCell ref="A3:A4"/>
    <mergeCell ref="B3:B4"/>
    <mergeCell ref="C3:C4"/>
    <mergeCell ref="D3:D4"/>
    <mergeCell ref="I3:I4"/>
    <mergeCell ref="J3:J4"/>
    <mergeCell ref="K3:K4"/>
    <mergeCell ref="L3:L4"/>
    <mergeCell ref="M3:M4"/>
  </mergeCells>
  <pageMargins left="0.22" right="0.75" top="0.268999993801117" bottom="0.268999993801117" header="0.17" footer="0"/>
  <pageSetup paperSize="9" scale="8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26"/>
  <sheetViews>
    <sheetView tabSelected="1" topLeftCell="A5" workbookViewId="0">
      <selection activeCell="N14" sqref="N14"/>
    </sheetView>
  </sheetViews>
  <sheetFormatPr defaultColWidth="10" defaultRowHeight="13.5"/>
  <cols>
    <col min="1" max="1" width="9.125" customWidth="1"/>
    <col min="2" max="2" width="26.125" customWidth="1"/>
    <col min="3" max="3" width="9.875" customWidth="1"/>
    <col min="4" max="4" width="6.125" customWidth="1"/>
    <col min="5" max="5" width="23" customWidth="1"/>
    <col min="6" max="6" width="14.875" customWidth="1"/>
    <col min="7" max="7" width="16" customWidth="1"/>
    <col min="8" max="8" width="10.75" customWidth="1"/>
    <col min="9" max="9" width="16.5" customWidth="1"/>
    <col min="10" max="10" width="15.875" customWidth="1"/>
    <col min="11" max="11" width="7.125" customWidth="1"/>
    <col min="12" max="12" width="5.375" customWidth="1"/>
    <col min="13" max="16" width="9.75" customWidth="1"/>
  </cols>
  <sheetData>
    <row r="1" s="95" customFormat="1" ht="18" customHeight="1" spans="1:13">
      <c r="A1" s="203" t="s">
        <v>48</v>
      </c>
      <c r="B1" s="204"/>
      <c r="C1" s="204"/>
      <c r="D1" s="204"/>
      <c r="E1" s="204"/>
      <c r="F1" s="204"/>
      <c r="G1" s="204"/>
      <c r="H1" s="204"/>
      <c r="I1" s="204"/>
      <c r="J1" s="204"/>
      <c r="K1" s="221"/>
      <c r="L1" s="217"/>
      <c r="M1" s="217"/>
    </row>
    <row r="2" s="95" customFormat="1" ht="18" customHeight="1" spans="1:13">
      <c r="A2" s="205"/>
      <c r="B2" s="206"/>
      <c r="C2" s="206"/>
      <c r="D2" s="206"/>
      <c r="E2" s="206"/>
      <c r="F2" s="206"/>
      <c r="G2" s="206"/>
      <c r="H2" s="206"/>
      <c r="I2" s="206"/>
      <c r="J2" s="206"/>
      <c r="K2" s="222"/>
      <c r="L2" s="217"/>
      <c r="M2" s="217"/>
    </row>
    <row r="3" s="95" customFormat="1" ht="18" customHeight="1" spans="1:13">
      <c r="A3" s="207" t="s">
        <v>1</v>
      </c>
      <c r="B3" s="204"/>
      <c r="C3" s="204"/>
      <c r="D3" s="204"/>
      <c r="E3" s="204"/>
      <c r="F3" s="204"/>
      <c r="G3" s="204"/>
      <c r="H3" s="204"/>
      <c r="I3" s="204"/>
      <c r="J3" s="204"/>
      <c r="K3" s="204"/>
      <c r="L3" s="221"/>
      <c r="M3" s="217"/>
    </row>
    <row r="4" s="95" customFormat="1" ht="18" customHeight="1" spans="1:13">
      <c r="A4" s="208" t="s">
        <v>49</v>
      </c>
      <c r="B4" s="208" t="s">
        <v>50</v>
      </c>
      <c r="C4" s="208" t="s">
        <v>44</v>
      </c>
      <c r="D4" s="208" t="s">
        <v>45</v>
      </c>
      <c r="E4" s="208" t="s">
        <v>51</v>
      </c>
      <c r="F4" s="208" t="s">
        <v>5</v>
      </c>
      <c r="G4" s="208" t="s">
        <v>52</v>
      </c>
      <c r="H4" s="209"/>
      <c r="I4" s="209"/>
      <c r="J4" s="208" t="s">
        <v>53</v>
      </c>
      <c r="K4" s="209"/>
      <c r="L4" s="223" t="s">
        <v>54</v>
      </c>
      <c r="M4" s="224"/>
    </row>
    <row r="5" s="95" customFormat="1" ht="51.75" customHeight="1" spans="1:13">
      <c r="A5" s="209"/>
      <c r="B5" s="209"/>
      <c r="C5" s="209"/>
      <c r="D5" s="209"/>
      <c r="E5" s="209"/>
      <c r="F5" s="209"/>
      <c r="G5" s="208" t="s">
        <v>55</v>
      </c>
      <c r="H5" s="208" t="s">
        <v>56</v>
      </c>
      <c r="I5" s="208" t="s">
        <v>57</v>
      </c>
      <c r="J5" s="208" t="s">
        <v>13</v>
      </c>
      <c r="K5" s="208" t="s">
        <v>58</v>
      </c>
      <c r="L5" s="208"/>
      <c r="M5" s="225"/>
    </row>
    <row r="6" s="95" customFormat="1" ht="22.5" customHeight="1" spans="1:13">
      <c r="A6" s="208" t="s">
        <v>5</v>
      </c>
      <c r="B6" s="209"/>
      <c r="C6" s="209"/>
      <c r="D6" s="209"/>
      <c r="E6" s="210"/>
      <c r="F6" s="175">
        <f>G6+H6+I6+J6</f>
        <v>933.2915</v>
      </c>
      <c r="G6" s="175">
        <f>G7+G9+G8+G10+G11+G12+G13+G14+G15+G16+G17+G18+G19+G20+G21+G22+G23+G24+G27</f>
        <v>789.4054</v>
      </c>
      <c r="H6" s="175">
        <f>H8</f>
        <v>9.9792</v>
      </c>
      <c r="I6" s="175">
        <f>I7+I8+I9+I10+I11+I12+I13+I14+I15+I16+I17+I18+I19+I20+I21+I22+I23+I24+I25+I26</f>
        <v>28.9069</v>
      </c>
      <c r="J6" s="175">
        <v>105</v>
      </c>
      <c r="K6" s="226"/>
      <c r="L6" s="226"/>
      <c r="M6" s="227"/>
    </row>
    <row r="7" s="95" customFormat="1" ht="22.5" customHeight="1" spans="1:13">
      <c r="A7" s="211">
        <v>2130204</v>
      </c>
      <c r="B7" s="212" t="s">
        <v>59</v>
      </c>
      <c r="C7" s="213">
        <v>413001</v>
      </c>
      <c r="D7" s="214" t="s">
        <v>47</v>
      </c>
      <c r="E7" s="215" t="s">
        <v>60</v>
      </c>
      <c r="F7" s="175">
        <f>I7</f>
        <v>0</v>
      </c>
      <c r="G7" s="175"/>
      <c r="H7" s="175"/>
      <c r="I7" s="175"/>
      <c r="J7" s="175"/>
      <c r="K7" s="226"/>
      <c r="L7" s="226"/>
      <c r="M7" s="227"/>
    </row>
    <row r="8" s="95" customFormat="1" ht="22.5" customHeight="1" spans="1:13">
      <c r="A8" s="211">
        <v>2080801</v>
      </c>
      <c r="B8" s="212" t="s">
        <v>61</v>
      </c>
      <c r="C8" s="216"/>
      <c r="D8" s="217"/>
      <c r="E8" s="215" t="s">
        <v>62</v>
      </c>
      <c r="F8" s="175">
        <f>H8</f>
        <v>9.9792</v>
      </c>
      <c r="G8" s="175"/>
      <c r="H8" s="175">
        <v>9.9792</v>
      </c>
      <c r="I8" s="175"/>
      <c r="J8" s="175"/>
      <c r="K8" s="226"/>
      <c r="L8" s="226"/>
      <c r="M8" s="227"/>
    </row>
    <row r="9" s="95" customFormat="1" ht="22.5" customHeight="1" spans="1:13">
      <c r="A9" s="211">
        <v>2130204</v>
      </c>
      <c r="B9" s="212" t="s">
        <v>59</v>
      </c>
      <c r="C9" s="216"/>
      <c r="D9" s="217"/>
      <c r="E9" s="215" t="s">
        <v>63</v>
      </c>
      <c r="F9" s="175"/>
      <c r="G9" s="175"/>
      <c r="H9" s="175"/>
      <c r="I9" s="175"/>
      <c r="J9" s="175"/>
      <c r="K9" s="226"/>
      <c r="L9" s="226"/>
      <c r="M9" s="227"/>
    </row>
    <row r="10" s="95" customFormat="1" ht="22.5" customHeight="1" spans="1:13">
      <c r="A10" s="211">
        <v>2130204</v>
      </c>
      <c r="B10" s="212" t="s">
        <v>59</v>
      </c>
      <c r="C10" s="216"/>
      <c r="D10" s="217"/>
      <c r="E10" s="215" t="s">
        <v>64</v>
      </c>
      <c r="F10" s="175">
        <f>I10</f>
        <v>17.2</v>
      </c>
      <c r="G10" s="175"/>
      <c r="H10" s="175"/>
      <c r="I10" s="228">
        <v>17.2</v>
      </c>
      <c r="J10" s="175"/>
      <c r="K10" s="226"/>
      <c r="L10" s="226"/>
      <c r="M10" s="227"/>
    </row>
    <row r="11" s="95" customFormat="1" ht="22.5" customHeight="1" spans="1:13">
      <c r="A11" s="211">
        <v>2130204</v>
      </c>
      <c r="B11" s="212" t="s">
        <v>59</v>
      </c>
      <c r="C11" s="216"/>
      <c r="D11" s="217"/>
      <c r="E11" s="215" t="s">
        <v>65</v>
      </c>
      <c r="F11" s="175">
        <f>G11</f>
        <v>376.0752</v>
      </c>
      <c r="G11" s="175">
        <v>376.0752</v>
      </c>
      <c r="H11" s="175"/>
      <c r="I11" s="175"/>
      <c r="J11" s="175"/>
      <c r="K11" s="226"/>
      <c r="L11" s="226"/>
      <c r="M11" s="227"/>
    </row>
    <row r="12" s="95" customFormat="1" ht="22.5" customHeight="1" spans="1:13">
      <c r="A12" s="211">
        <v>2130204</v>
      </c>
      <c r="B12" s="212" t="s">
        <v>59</v>
      </c>
      <c r="C12" s="216"/>
      <c r="D12" s="217"/>
      <c r="E12" s="215" t="s">
        <v>66</v>
      </c>
      <c r="F12" s="175">
        <f>G12</f>
        <v>41.077</v>
      </c>
      <c r="G12" s="218">
        <v>41.077</v>
      </c>
      <c r="H12" s="175"/>
      <c r="I12" s="175"/>
      <c r="J12" s="175"/>
      <c r="K12" s="226"/>
      <c r="L12" s="226"/>
      <c r="M12" s="227"/>
    </row>
    <row r="13" s="95" customFormat="1" ht="22.5" customHeight="1" spans="1:13">
      <c r="A13" s="211">
        <v>2130204</v>
      </c>
      <c r="B13" s="212" t="s">
        <v>59</v>
      </c>
      <c r="C13" s="216"/>
      <c r="D13" s="217"/>
      <c r="E13" s="215" t="s">
        <v>67</v>
      </c>
      <c r="F13" s="175">
        <f>G13</f>
        <v>116.8488</v>
      </c>
      <c r="G13" s="175">
        <v>116.8488</v>
      </c>
      <c r="H13" s="175"/>
      <c r="I13" s="175"/>
      <c r="J13" s="175"/>
      <c r="K13" s="226"/>
      <c r="L13" s="226"/>
      <c r="M13" s="227"/>
    </row>
    <row r="14" s="95" customFormat="1" ht="22.5" customHeight="1" spans="1:14">
      <c r="A14" s="211">
        <v>2130204</v>
      </c>
      <c r="B14" s="212" t="s">
        <v>59</v>
      </c>
      <c r="C14" s="216"/>
      <c r="D14" s="217"/>
      <c r="E14" s="215" t="s">
        <v>68</v>
      </c>
      <c r="F14" s="175">
        <f>I14</f>
        <v>11.7069</v>
      </c>
      <c r="G14" s="175"/>
      <c r="H14" s="175"/>
      <c r="I14" s="175">
        <v>11.7069</v>
      </c>
      <c r="J14" s="175"/>
      <c r="K14" s="226"/>
      <c r="L14" s="226"/>
      <c r="M14" s="227"/>
      <c r="N14" s="95" t="s">
        <v>69</v>
      </c>
    </row>
    <row r="15" s="95" customFormat="1" ht="22.5" customHeight="1" spans="1:13">
      <c r="A15" s="211">
        <v>2130204</v>
      </c>
      <c r="B15" s="212" t="s">
        <v>59</v>
      </c>
      <c r="C15" s="216"/>
      <c r="D15" s="217"/>
      <c r="E15" s="215" t="s">
        <v>70</v>
      </c>
      <c r="F15" s="175"/>
      <c r="G15" s="175"/>
      <c r="H15" s="175"/>
      <c r="I15" s="175"/>
      <c r="J15" s="175"/>
      <c r="K15" s="226"/>
      <c r="L15" s="226"/>
      <c r="M15" s="227"/>
    </row>
    <row r="16" s="95" customFormat="1" ht="22.5" customHeight="1" spans="1:13">
      <c r="A16" s="211">
        <v>2130204</v>
      </c>
      <c r="B16" s="212" t="s">
        <v>59</v>
      </c>
      <c r="C16" s="216"/>
      <c r="D16" s="217"/>
      <c r="E16" s="215" t="s">
        <v>71</v>
      </c>
      <c r="F16" s="175">
        <f>G16</f>
        <v>18.564</v>
      </c>
      <c r="G16" s="175">
        <v>18.564</v>
      </c>
      <c r="H16" s="175"/>
      <c r="I16" s="175"/>
      <c r="J16" s="175"/>
      <c r="K16" s="226"/>
      <c r="L16" s="226"/>
      <c r="M16" s="227"/>
    </row>
    <row r="17" s="95" customFormat="1" ht="22.5" customHeight="1" spans="1:13">
      <c r="A17" s="211">
        <v>2130204</v>
      </c>
      <c r="B17" s="212" t="s">
        <v>59</v>
      </c>
      <c r="C17" s="216"/>
      <c r="D17" s="217"/>
      <c r="E17" s="215" t="s">
        <v>72</v>
      </c>
      <c r="F17" s="175">
        <f>G17</f>
        <v>63.528</v>
      </c>
      <c r="G17" s="175">
        <v>63.528</v>
      </c>
      <c r="H17" s="175"/>
      <c r="I17" s="175"/>
      <c r="J17" s="175"/>
      <c r="K17" s="226"/>
      <c r="L17" s="226"/>
      <c r="M17" s="227"/>
    </row>
    <row r="18" s="95" customFormat="1" ht="33" customHeight="1" spans="1:13">
      <c r="A18" s="209" t="s">
        <v>73</v>
      </c>
      <c r="B18" s="212" t="s">
        <v>74</v>
      </c>
      <c r="C18" s="216"/>
      <c r="D18" s="217"/>
      <c r="E18" s="215" t="s">
        <v>75</v>
      </c>
      <c r="F18" s="175">
        <f>G18</f>
        <v>78.8678</v>
      </c>
      <c r="G18" s="175">
        <v>78.8678</v>
      </c>
      <c r="H18" s="175"/>
      <c r="I18" s="175"/>
      <c r="J18" s="175"/>
      <c r="K18" s="226"/>
      <c r="L18" s="226"/>
      <c r="M18" s="227"/>
    </row>
    <row r="19" s="95" customFormat="1" ht="22.5" customHeight="1" spans="1:13">
      <c r="A19" s="209" t="s">
        <v>76</v>
      </c>
      <c r="B19" s="212" t="s">
        <v>77</v>
      </c>
      <c r="C19" s="216"/>
      <c r="D19" s="217"/>
      <c r="E19" s="215" t="s">
        <v>78</v>
      </c>
      <c r="F19" s="175">
        <f>G19</f>
        <v>0.789</v>
      </c>
      <c r="G19" s="175">
        <v>0.789</v>
      </c>
      <c r="H19" s="175"/>
      <c r="I19" s="175"/>
      <c r="J19" s="175"/>
      <c r="K19" s="226"/>
      <c r="L19" s="226"/>
      <c r="M19" s="227"/>
    </row>
    <row r="20" s="95" customFormat="1" ht="22.5" customHeight="1" spans="1:13">
      <c r="A20" s="209" t="s">
        <v>76</v>
      </c>
      <c r="B20" s="212" t="s">
        <v>77</v>
      </c>
      <c r="C20" s="216"/>
      <c r="D20" s="217"/>
      <c r="E20" s="215" t="s">
        <v>79</v>
      </c>
      <c r="F20" s="175"/>
      <c r="G20" s="175"/>
      <c r="H20" s="175"/>
      <c r="I20" s="175"/>
      <c r="J20" s="175"/>
      <c r="K20" s="226"/>
      <c r="L20" s="226"/>
      <c r="M20" s="227"/>
    </row>
    <row r="21" s="95" customFormat="1" ht="22.5" customHeight="1" spans="1:13">
      <c r="A21" s="209" t="s">
        <v>76</v>
      </c>
      <c r="B21" s="212" t="s">
        <v>77</v>
      </c>
      <c r="C21" s="216"/>
      <c r="D21" s="217"/>
      <c r="E21" s="215" t="s">
        <v>80</v>
      </c>
      <c r="F21" s="175">
        <f>G21</f>
        <v>3.4505</v>
      </c>
      <c r="G21" s="175">
        <v>3.4505</v>
      </c>
      <c r="H21" s="175"/>
      <c r="I21" s="175"/>
      <c r="J21" s="175"/>
      <c r="K21" s="226"/>
      <c r="L21" s="226"/>
      <c r="M21" s="227"/>
    </row>
    <row r="22" s="95" customFormat="1" ht="22.5" customHeight="1" spans="1:13">
      <c r="A22" s="209">
        <v>2101102</v>
      </c>
      <c r="B22" s="212" t="s">
        <v>81</v>
      </c>
      <c r="C22" s="216"/>
      <c r="D22" s="217"/>
      <c r="E22" s="215" t="s">
        <v>82</v>
      </c>
      <c r="F22" s="175">
        <f>G22</f>
        <v>31.0542</v>
      </c>
      <c r="G22" s="175">
        <v>31.0542</v>
      </c>
      <c r="H22" s="175"/>
      <c r="I22" s="175"/>
      <c r="J22" s="175"/>
      <c r="K22" s="226"/>
      <c r="L22" s="226"/>
      <c r="M22" s="227"/>
    </row>
    <row r="23" s="95" customFormat="1" ht="22.5" customHeight="1" spans="1:13">
      <c r="A23" s="209" t="s">
        <v>83</v>
      </c>
      <c r="B23" s="212" t="s">
        <v>84</v>
      </c>
      <c r="C23" s="216"/>
      <c r="D23" s="217"/>
      <c r="E23" s="215" t="s">
        <v>84</v>
      </c>
      <c r="F23" s="175">
        <f>G23</f>
        <v>59.1509</v>
      </c>
      <c r="G23" s="175">
        <v>59.1509</v>
      </c>
      <c r="H23" s="175"/>
      <c r="I23" s="175"/>
      <c r="J23" s="175"/>
      <c r="K23" s="226"/>
      <c r="L23" s="226"/>
      <c r="M23" s="227"/>
    </row>
    <row r="24" s="95" customFormat="1" ht="22.5" customHeight="1" spans="1:13">
      <c r="A24" s="209">
        <v>2130299</v>
      </c>
      <c r="B24" s="212" t="s">
        <v>85</v>
      </c>
      <c r="C24" s="216"/>
      <c r="D24" s="217"/>
      <c r="E24" s="205" t="s">
        <v>86</v>
      </c>
      <c r="F24" s="219">
        <v>15</v>
      </c>
      <c r="G24" s="219"/>
      <c r="H24" s="219"/>
      <c r="I24" s="219"/>
      <c r="J24" s="219">
        <v>15</v>
      </c>
      <c r="K24" s="229"/>
      <c r="L24" s="229"/>
      <c r="M24" s="227"/>
    </row>
    <row r="25" s="95" customFormat="1" ht="22.5" customHeight="1" spans="1:13">
      <c r="A25" s="209">
        <v>2130299</v>
      </c>
      <c r="B25" s="212" t="s">
        <v>85</v>
      </c>
      <c r="C25" s="216"/>
      <c r="D25" s="217"/>
      <c r="E25" s="220" t="s">
        <v>87</v>
      </c>
      <c r="F25" s="202">
        <v>10</v>
      </c>
      <c r="G25" s="202"/>
      <c r="H25" s="202"/>
      <c r="I25" s="202"/>
      <c r="J25" s="202">
        <v>10</v>
      </c>
      <c r="K25" s="202"/>
      <c r="L25" s="202"/>
      <c r="M25" s="230"/>
    </row>
    <row r="26" spans="1:12">
      <c r="A26" s="209">
        <v>2130299</v>
      </c>
      <c r="B26" s="212" t="s">
        <v>85</v>
      </c>
      <c r="C26" s="216"/>
      <c r="D26" s="217"/>
      <c r="E26" s="220" t="s">
        <v>88</v>
      </c>
      <c r="F26" s="202">
        <v>80</v>
      </c>
      <c r="G26" s="202"/>
      <c r="H26" s="202"/>
      <c r="I26" s="202"/>
      <c r="J26" s="202">
        <v>80</v>
      </c>
      <c r="K26" s="202"/>
      <c r="L26" s="202"/>
    </row>
  </sheetData>
  <mergeCells count="15">
    <mergeCell ref="A3:L3"/>
    <mergeCell ref="G4:I4"/>
    <mergeCell ref="J4:K4"/>
    <mergeCell ref="A6:D6"/>
    <mergeCell ref="A4:A5"/>
    <mergeCell ref="B4:B5"/>
    <mergeCell ref="C4:C5"/>
    <mergeCell ref="C7:C26"/>
    <mergeCell ref="D4:D5"/>
    <mergeCell ref="D7:D26"/>
    <mergeCell ref="E4:E5"/>
    <mergeCell ref="F4:F5"/>
    <mergeCell ref="L4:L5"/>
    <mergeCell ref="M4:M5"/>
    <mergeCell ref="A1:K2"/>
  </mergeCells>
  <pageMargins left="0.26" right="0.75" top="0.268999993801117" bottom="0.268999993801117" header="0.17" footer="0"/>
  <pageSetup paperSize="9" scale="85"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workbookViewId="0">
      <pane ySplit="7" topLeftCell="A14" activePane="bottomLeft" state="frozen"/>
      <selection/>
      <selection pane="bottomLeft" activeCell="C27" sqref="C27"/>
    </sheetView>
  </sheetViews>
  <sheetFormatPr defaultColWidth="10" defaultRowHeight="13.5" outlineLevelCol="7"/>
  <cols>
    <col min="1" max="1" width="24.625" customWidth="1"/>
    <col min="2" max="2" width="17.875" customWidth="1"/>
    <col min="3" max="3" width="38.5" customWidth="1"/>
    <col min="4" max="4" width="18.75" customWidth="1"/>
    <col min="5" max="5" width="27" customWidth="1"/>
    <col min="6" max="6" width="20.875" customWidth="1"/>
    <col min="7" max="7" width="12.25" customWidth="1"/>
    <col min="8" max="9" width="10.75" customWidth="1"/>
    <col min="10" max="10" width="9.75" customWidth="1"/>
  </cols>
  <sheetData>
    <row r="1" s="95" customFormat="1" ht="37.5" customHeight="1" spans="1:8">
      <c r="A1" s="182" t="s">
        <v>89</v>
      </c>
      <c r="B1" s="183"/>
      <c r="C1" s="183"/>
      <c r="D1" s="183"/>
      <c r="E1" s="183"/>
      <c r="F1" s="184"/>
      <c r="G1" s="185"/>
      <c r="H1" s="186"/>
    </row>
    <row r="2" s="95" customFormat="1" ht="15" customHeight="1" spans="1:8">
      <c r="A2" s="187"/>
      <c r="B2" s="187"/>
      <c r="C2" s="187"/>
      <c r="D2" s="187"/>
      <c r="E2" s="187"/>
      <c r="F2" s="107" t="s">
        <v>1</v>
      </c>
      <c r="G2" s="185"/>
      <c r="H2" s="186"/>
    </row>
    <row r="3" s="95" customFormat="1" ht="18" customHeight="1" spans="1:8">
      <c r="A3" s="103" t="s">
        <v>90</v>
      </c>
      <c r="B3" s="188"/>
      <c r="C3" s="103" t="s">
        <v>91</v>
      </c>
      <c r="D3" s="188"/>
      <c r="E3" s="188"/>
      <c r="F3" s="188"/>
      <c r="G3" s="189"/>
      <c r="H3" s="186"/>
    </row>
    <row r="4" s="95" customFormat="1" ht="18" customHeight="1" spans="1:8">
      <c r="A4" s="103" t="s">
        <v>2</v>
      </c>
      <c r="B4" s="103" t="s">
        <v>4</v>
      </c>
      <c r="C4" s="103" t="s">
        <v>2</v>
      </c>
      <c r="D4" s="103" t="s">
        <v>4</v>
      </c>
      <c r="E4" s="188"/>
      <c r="F4" s="188"/>
      <c r="G4" s="189"/>
      <c r="H4" s="186"/>
    </row>
    <row r="5" s="95" customFormat="1" ht="20.25" customHeight="1" spans="1:8">
      <c r="A5" s="188"/>
      <c r="B5" s="188"/>
      <c r="C5" s="188"/>
      <c r="D5" s="103" t="s">
        <v>5</v>
      </c>
      <c r="E5" s="190" t="s">
        <v>7</v>
      </c>
      <c r="F5" s="190" t="s">
        <v>92</v>
      </c>
      <c r="G5" s="189"/>
      <c r="H5" s="186"/>
    </row>
    <row r="6" s="95" customFormat="1" ht="23.25" customHeight="1" spans="1:8">
      <c r="A6" s="188"/>
      <c r="B6" s="188"/>
      <c r="C6" s="188"/>
      <c r="D6" s="188"/>
      <c r="E6" s="191"/>
      <c r="F6" s="191"/>
      <c r="G6" s="189"/>
      <c r="H6" s="186"/>
    </row>
    <row r="7" s="95" customFormat="1" ht="22.5" customHeight="1" spans="1:8">
      <c r="A7" s="190" t="s">
        <v>93</v>
      </c>
      <c r="B7" s="192">
        <v>933.2915</v>
      </c>
      <c r="C7" s="193" t="s">
        <v>94</v>
      </c>
      <c r="D7" s="192"/>
      <c r="E7" s="192"/>
      <c r="F7" s="192"/>
      <c r="G7" s="189"/>
      <c r="H7" s="186"/>
    </row>
    <row r="8" s="95" customFormat="1" ht="22.5" customHeight="1" spans="1:8">
      <c r="A8" s="190" t="s">
        <v>95</v>
      </c>
      <c r="B8" s="192"/>
      <c r="C8" s="193" t="s">
        <v>96</v>
      </c>
      <c r="D8" s="192"/>
      <c r="E8" s="192"/>
      <c r="F8" s="192"/>
      <c r="G8" s="189"/>
      <c r="H8" s="186"/>
    </row>
    <row r="9" s="95" customFormat="1" ht="22.5" customHeight="1" spans="1:8">
      <c r="A9" s="191"/>
      <c r="B9" s="192"/>
      <c r="C9" s="193" t="s">
        <v>97</v>
      </c>
      <c r="D9" s="192"/>
      <c r="E9" s="192"/>
      <c r="F9" s="192"/>
      <c r="G9" s="189"/>
      <c r="H9" s="186"/>
    </row>
    <row r="10" s="95" customFormat="1" ht="22.5" customHeight="1" spans="1:8">
      <c r="A10" s="194"/>
      <c r="B10" s="192"/>
      <c r="C10" s="193" t="s">
        <v>98</v>
      </c>
      <c r="D10" s="192"/>
      <c r="E10" s="192"/>
      <c r="F10" s="192"/>
      <c r="G10" s="189"/>
      <c r="H10" s="186"/>
    </row>
    <row r="11" s="95" customFormat="1" ht="22.5" customHeight="1" spans="1:8">
      <c r="A11" s="195"/>
      <c r="B11" s="192"/>
      <c r="C11" s="193" t="s">
        <v>99</v>
      </c>
      <c r="D11" s="192"/>
      <c r="E11" s="192"/>
      <c r="F11" s="192"/>
      <c r="G11" s="189"/>
      <c r="H11" s="186"/>
    </row>
    <row r="12" s="95" customFormat="1" ht="22.5" customHeight="1" spans="1:8">
      <c r="A12" s="194"/>
      <c r="B12" s="192"/>
      <c r="C12" s="193" t="s">
        <v>100</v>
      </c>
      <c r="D12" s="192"/>
      <c r="E12" s="192"/>
      <c r="F12" s="192"/>
      <c r="G12" s="189"/>
      <c r="H12" s="186"/>
    </row>
    <row r="13" s="95" customFormat="1" ht="22.5" customHeight="1" spans="1:8">
      <c r="A13" s="194"/>
      <c r="B13" s="192"/>
      <c r="C13" s="193" t="s">
        <v>101</v>
      </c>
      <c r="D13" s="192"/>
      <c r="E13" s="192"/>
      <c r="F13" s="192"/>
      <c r="G13" s="189"/>
      <c r="H13" s="186"/>
    </row>
    <row r="14" s="95" customFormat="1" ht="22.5" customHeight="1" spans="1:8">
      <c r="A14" s="194"/>
      <c r="B14" s="192"/>
      <c r="C14" s="193" t="s">
        <v>102</v>
      </c>
      <c r="D14" s="192">
        <v>142.2582</v>
      </c>
      <c r="E14" s="192">
        <v>142.2582</v>
      </c>
      <c r="F14" s="192"/>
      <c r="G14" s="189"/>
      <c r="H14" s="186"/>
    </row>
    <row r="15" s="95" customFormat="1" ht="22.5" customHeight="1" spans="1:8">
      <c r="A15" s="194"/>
      <c r="B15" s="192"/>
      <c r="C15" s="193" t="s">
        <v>103</v>
      </c>
      <c r="D15" s="192"/>
      <c r="E15" s="192"/>
      <c r="F15" s="192"/>
      <c r="G15" s="189"/>
      <c r="H15" s="186"/>
    </row>
    <row r="16" s="95" customFormat="1" ht="27.75" customHeight="1" spans="1:8">
      <c r="A16" s="194"/>
      <c r="B16" s="192"/>
      <c r="C16" s="193" t="s">
        <v>104</v>
      </c>
      <c r="D16" s="192">
        <v>31.0542</v>
      </c>
      <c r="E16" s="192">
        <v>31.0542</v>
      </c>
      <c r="F16" s="192"/>
      <c r="G16" s="189"/>
      <c r="H16" s="186"/>
    </row>
    <row r="17" s="95" customFormat="1" ht="27.75" customHeight="1" spans="1:8">
      <c r="A17" s="194"/>
      <c r="B17" s="192"/>
      <c r="C17" s="193" t="s">
        <v>105</v>
      </c>
      <c r="D17" s="192"/>
      <c r="E17" s="192"/>
      <c r="F17" s="192"/>
      <c r="G17" s="189"/>
      <c r="H17" s="186"/>
    </row>
    <row r="18" s="95" customFormat="1" ht="27.75" customHeight="1" spans="1:8">
      <c r="A18" s="194"/>
      <c r="B18" s="192"/>
      <c r="C18" s="193" t="s">
        <v>106</v>
      </c>
      <c r="D18" s="192"/>
      <c r="E18" s="192"/>
      <c r="F18" s="192"/>
      <c r="G18" s="189"/>
      <c r="H18" s="186"/>
    </row>
    <row r="19" s="95" customFormat="1" ht="27.75" customHeight="1" spans="1:8">
      <c r="A19" s="194"/>
      <c r="B19" s="192"/>
      <c r="C19" s="193" t="s">
        <v>107</v>
      </c>
      <c r="D19" s="192">
        <v>700.8282</v>
      </c>
      <c r="E19" s="192">
        <v>700.8282</v>
      </c>
      <c r="F19" s="192"/>
      <c r="G19" s="189"/>
      <c r="H19" s="186"/>
    </row>
    <row r="20" s="95" customFormat="1" ht="20.25" customHeight="1" spans="1:8">
      <c r="A20" s="194"/>
      <c r="B20" s="192"/>
      <c r="C20" s="193" t="s">
        <v>108</v>
      </c>
      <c r="D20" s="192"/>
      <c r="E20" s="192"/>
      <c r="F20" s="192"/>
      <c r="G20" s="189"/>
      <c r="H20" s="186"/>
    </row>
    <row r="21" s="95" customFormat="1" ht="22.5" customHeight="1" spans="1:8">
      <c r="A21" s="194"/>
      <c r="B21" s="192"/>
      <c r="C21" s="193" t="s">
        <v>109</v>
      </c>
      <c r="D21" s="192"/>
      <c r="E21" s="192"/>
      <c r="F21" s="192"/>
      <c r="G21" s="189"/>
      <c r="H21" s="186"/>
    </row>
    <row r="22" s="95" customFormat="1" ht="22.5" customHeight="1" spans="1:8">
      <c r="A22" s="194"/>
      <c r="B22" s="192"/>
      <c r="C22" s="193" t="s">
        <v>110</v>
      </c>
      <c r="D22" s="192"/>
      <c r="E22" s="192"/>
      <c r="F22" s="192"/>
      <c r="G22" s="196"/>
      <c r="H22" s="186"/>
    </row>
    <row r="23" s="95" customFormat="1" ht="22.5" customHeight="1" spans="1:8">
      <c r="A23" s="194"/>
      <c r="B23" s="192"/>
      <c r="C23" s="193" t="s">
        <v>111</v>
      </c>
      <c r="D23" s="192"/>
      <c r="E23" s="192"/>
      <c r="F23" s="192"/>
      <c r="G23" s="196"/>
      <c r="H23" s="186"/>
    </row>
    <row r="24" s="95" customFormat="1" ht="22.5" customHeight="1" spans="1:8">
      <c r="A24" s="194"/>
      <c r="B24" s="192"/>
      <c r="C24" s="193" t="s">
        <v>112</v>
      </c>
      <c r="D24" s="192"/>
      <c r="E24" s="192"/>
      <c r="F24" s="192"/>
      <c r="G24" s="196"/>
      <c r="H24" s="186"/>
    </row>
    <row r="25" s="95" customFormat="1" ht="22.5" customHeight="1" spans="1:8">
      <c r="A25" s="194"/>
      <c r="B25" s="192"/>
      <c r="C25" s="193" t="s">
        <v>113</v>
      </c>
      <c r="D25" s="192"/>
      <c r="E25" s="192"/>
      <c r="F25" s="192"/>
      <c r="G25" s="196"/>
      <c r="H25" s="186"/>
    </row>
    <row r="26" s="95" customFormat="1" ht="22.5" customHeight="1" spans="1:8">
      <c r="A26" s="194"/>
      <c r="B26" s="192"/>
      <c r="C26" s="193" t="s">
        <v>114</v>
      </c>
      <c r="D26" s="192">
        <v>59.1509</v>
      </c>
      <c r="E26" s="192">
        <v>59.1509</v>
      </c>
      <c r="F26" s="192"/>
      <c r="G26" s="196"/>
      <c r="H26" s="186"/>
    </row>
    <row r="27" s="95" customFormat="1" ht="22.5" customHeight="1" spans="1:8">
      <c r="A27" s="194"/>
      <c r="B27" s="192"/>
      <c r="C27" s="193" t="s">
        <v>115</v>
      </c>
      <c r="D27" s="192"/>
      <c r="E27" s="192"/>
      <c r="F27" s="192"/>
      <c r="G27" s="196"/>
      <c r="H27" s="186"/>
    </row>
    <row r="28" s="95" customFormat="1" ht="22.5" customHeight="1" spans="1:8">
      <c r="A28" s="194"/>
      <c r="B28" s="192"/>
      <c r="C28" s="193" t="s">
        <v>116</v>
      </c>
      <c r="D28" s="192"/>
      <c r="E28" s="192"/>
      <c r="F28" s="192"/>
      <c r="G28" s="196"/>
      <c r="H28" s="186"/>
    </row>
    <row r="29" s="95" customFormat="1" ht="22.5" customHeight="1" spans="1:8">
      <c r="A29" s="194"/>
      <c r="B29" s="192"/>
      <c r="C29" s="193" t="s">
        <v>117</v>
      </c>
      <c r="D29" s="192"/>
      <c r="E29" s="192"/>
      <c r="F29" s="192"/>
      <c r="G29" s="196"/>
      <c r="H29" s="186"/>
    </row>
    <row r="30" s="95" customFormat="1" ht="22.5" customHeight="1" spans="1:8">
      <c r="A30" s="194"/>
      <c r="B30" s="192"/>
      <c r="C30" s="193" t="s">
        <v>118</v>
      </c>
      <c r="D30" s="192"/>
      <c r="E30" s="192"/>
      <c r="F30" s="192"/>
      <c r="G30" s="196"/>
      <c r="H30" s="186"/>
    </row>
    <row r="31" s="95" customFormat="1" ht="22.5" customHeight="1" spans="1:8">
      <c r="A31" s="194"/>
      <c r="B31" s="192"/>
      <c r="C31" s="193" t="s">
        <v>119</v>
      </c>
      <c r="D31" s="192"/>
      <c r="E31" s="192"/>
      <c r="F31" s="192"/>
      <c r="G31" s="196"/>
      <c r="H31" s="186"/>
    </row>
    <row r="32" s="95" customFormat="1" ht="22.5" customHeight="1" spans="1:8">
      <c r="A32" s="194"/>
      <c r="B32" s="192"/>
      <c r="C32" s="193" t="s">
        <v>120</v>
      </c>
      <c r="D32" s="192"/>
      <c r="E32" s="192"/>
      <c r="F32" s="192"/>
      <c r="G32" s="196"/>
      <c r="H32" s="186"/>
    </row>
    <row r="33" s="95" customFormat="1" ht="22.5" customHeight="1" spans="1:8">
      <c r="A33" s="197"/>
      <c r="B33" s="192"/>
      <c r="C33" s="193" t="s">
        <v>121</v>
      </c>
      <c r="D33" s="192"/>
      <c r="E33" s="192"/>
      <c r="F33" s="192"/>
      <c r="G33" s="196"/>
      <c r="H33" s="186"/>
    </row>
    <row r="34" s="95" customFormat="1" ht="24.75" customHeight="1" spans="1:8">
      <c r="A34" s="197"/>
      <c r="B34" s="192"/>
      <c r="C34" s="193" t="s">
        <v>122</v>
      </c>
      <c r="D34" s="192"/>
      <c r="E34" s="192"/>
      <c r="F34" s="192"/>
      <c r="G34" s="196"/>
      <c r="H34" s="186"/>
    </row>
    <row r="35" s="95" customFormat="1" ht="24" customHeight="1" spans="1:8">
      <c r="A35" s="198"/>
      <c r="B35" s="199"/>
      <c r="C35" s="200" t="s">
        <v>123</v>
      </c>
      <c r="D35" s="199"/>
      <c r="E35" s="199"/>
      <c r="F35" s="199"/>
      <c r="G35" s="196"/>
      <c r="H35" s="186"/>
    </row>
    <row r="36" ht="32" customHeight="1" spans="1:6">
      <c r="A36" s="201" t="s">
        <v>124</v>
      </c>
      <c r="B36" s="202">
        <v>933.2915</v>
      </c>
      <c r="C36" s="201" t="s">
        <v>125</v>
      </c>
      <c r="D36" s="202">
        <f>SUM(D14:D35)</f>
        <v>933.2915</v>
      </c>
      <c r="E36" s="202">
        <f>SUM(E14:E35)</f>
        <v>933.2915</v>
      </c>
      <c r="F36" s="202"/>
    </row>
  </sheetData>
  <mergeCells count="10">
    <mergeCell ref="A1:F1"/>
    <mergeCell ref="A3:B3"/>
    <mergeCell ref="C3:F3"/>
    <mergeCell ref="D4:F4"/>
    <mergeCell ref="A4:A6"/>
    <mergeCell ref="B4:B6"/>
    <mergeCell ref="C4:C6"/>
    <mergeCell ref="D5:D6"/>
    <mergeCell ref="E5:E6"/>
    <mergeCell ref="F5:F6"/>
  </mergeCells>
  <pageMargins left="0.19" right="0.75" top="0.268999993801117" bottom="0.268999993801117" header="0.28" footer="0"/>
  <pageSetup paperSize="9" scale="85"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selection activeCell="J11" sqref="J11"/>
    </sheetView>
  </sheetViews>
  <sheetFormatPr defaultColWidth="7.25" defaultRowHeight="13.5"/>
  <cols>
    <col min="1" max="1" width="5.5" customWidth="1"/>
    <col min="2" max="3" width="4.875" customWidth="1"/>
    <col min="4" max="4" width="6.5" customWidth="1"/>
    <col min="5" max="5" width="17.625" customWidth="1"/>
    <col min="6" max="6" width="10.375" customWidth="1"/>
    <col min="7" max="7" width="11.125" customWidth="1"/>
    <col min="8" max="8" width="8.375" customWidth="1"/>
    <col min="9" max="9" width="7.25" customWidth="1"/>
    <col min="10" max="10" width="8.375" customWidth="1"/>
    <col min="11" max="11" width="9.875" customWidth="1"/>
    <col min="12" max="13" width="10.875" customWidth="1"/>
  </cols>
  <sheetData>
    <row r="1" ht="19.5" customHeight="1" spans="1:13">
      <c r="A1" s="150"/>
      <c r="B1" s="150"/>
      <c r="C1" s="151"/>
      <c r="D1" s="152"/>
      <c r="E1" s="153"/>
      <c r="F1" s="154"/>
      <c r="G1" s="154"/>
      <c r="H1" s="154"/>
      <c r="I1" s="177"/>
      <c r="J1" s="154"/>
      <c r="K1" s="154"/>
      <c r="L1" s="154"/>
      <c r="M1" s="178" t="s">
        <v>126</v>
      </c>
    </row>
    <row r="2" ht="25.5" customHeight="1" spans="1:13">
      <c r="A2" s="155" t="s">
        <v>127</v>
      </c>
      <c r="B2" s="156"/>
      <c r="C2" s="156"/>
      <c r="D2" s="156"/>
      <c r="E2" s="156"/>
      <c r="F2" s="156"/>
      <c r="G2" s="156"/>
      <c r="H2" s="156"/>
      <c r="I2" s="156"/>
      <c r="J2" s="156"/>
      <c r="K2" s="156"/>
      <c r="L2" s="156"/>
      <c r="M2" s="156"/>
    </row>
    <row r="3" ht="25.5" customHeight="1" spans="1:13">
      <c r="A3" s="157" t="s">
        <v>128</v>
      </c>
      <c r="B3" s="157"/>
      <c r="C3" s="157"/>
      <c r="D3" s="157"/>
      <c r="E3" s="157"/>
      <c r="F3" s="154"/>
      <c r="G3" s="158"/>
      <c r="H3" s="158"/>
      <c r="I3" s="158"/>
      <c r="J3" s="158"/>
      <c r="K3" s="158"/>
      <c r="L3" s="158"/>
      <c r="M3" s="179" t="s">
        <v>1</v>
      </c>
    </row>
    <row r="4" s="132" customFormat="1" ht="25.5" customHeight="1" spans="1:13">
      <c r="A4" s="159" t="s">
        <v>49</v>
      </c>
      <c r="B4" s="159"/>
      <c r="C4" s="159"/>
      <c r="D4" s="160" t="s">
        <v>44</v>
      </c>
      <c r="E4" s="160" t="s">
        <v>129</v>
      </c>
      <c r="F4" s="160" t="s">
        <v>130</v>
      </c>
      <c r="G4" s="161" t="s">
        <v>52</v>
      </c>
      <c r="H4" s="161"/>
      <c r="I4" s="161"/>
      <c r="J4" s="161"/>
      <c r="K4" s="180" t="s">
        <v>53</v>
      </c>
      <c r="L4" s="180"/>
      <c r="M4" s="180"/>
    </row>
    <row r="5" s="132" customFormat="1" ht="42.75" customHeight="1" spans="1:13">
      <c r="A5" s="162" t="s">
        <v>131</v>
      </c>
      <c r="B5" s="163" t="s">
        <v>132</v>
      </c>
      <c r="C5" s="163" t="s">
        <v>133</v>
      </c>
      <c r="D5" s="160"/>
      <c r="E5" s="160"/>
      <c r="F5" s="160"/>
      <c r="G5" s="164" t="s">
        <v>134</v>
      </c>
      <c r="H5" s="160" t="s">
        <v>55</v>
      </c>
      <c r="I5" s="160" t="s">
        <v>135</v>
      </c>
      <c r="J5" s="160" t="s">
        <v>136</v>
      </c>
      <c r="K5" s="160" t="s">
        <v>134</v>
      </c>
      <c r="L5" s="160" t="s">
        <v>137</v>
      </c>
      <c r="M5" s="160" t="s">
        <v>138</v>
      </c>
    </row>
    <row r="6" s="132" customFormat="1" ht="20.25" customHeight="1" spans="1:13">
      <c r="A6" s="165" t="s">
        <v>139</v>
      </c>
      <c r="B6" s="166" t="s">
        <v>139</v>
      </c>
      <c r="C6" s="166" t="s">
        <v>139</v>
      </c>
      <c r="D6" s="167" t="s">
        <v>139</v>
      </c>
      <c r="E6" s="168" t="s">
        <v>139</v>
      </c>
      <c r="F6" s="167">
        <v>1</v>
      </c>
      <c r="G6" s="169">
        <v>2</v>
      </c>
      <c r="H6" s="169">
        <v>3</v>
      </c>
      <c r="I6" s="169">
        <v>4</v>
      </c>
      <c r="J6" s="169">
        <v>5</v>
      </c>
      <c r="K6" s="169">
        <v>6</v>
      </c>
      <c r="L6" s="169">
        <v>7</v>
      </c>
      <c r="M6" s="169">
        <v>8</v>
      </c>
    </row>
    <row r="7" s="132" customFormat="1" ht="27.6" customHeight="1" spans="1:13">
      <c r="A7" s="146"/>
      <c r="B7" s="146"/>
      <c r="C7" s="146"/>
      <c r="D7" s="146"/>
      <c r="E7" s="170" t="s">
        <v>5</v>
      </c>
      <c r="F7" s="171"/>
      <c r="G7" s="172">
        <f>H7+I7+J7+K7</f>
        <v>933.2915</v>
      </c>
      <c r="H7" s="173">
        <f>H9+H10+H11+H12+H13+H14</f>
        <v>789.4054</v>
      </c>
      <c r="I7" s="181">
        <f>I14</f>
        <v>28.9069</v>
      </c>
      <c r="J7" s="181">
        <f>J8</f>
        <v>9.9792</v>
      </c>
      <c r="K7" s="174">
        <v>105</v>
      </c>
      <c r="L7" s="174"/>
      <c r="M7" s="174">
        <v>105</v>
      </c>
    </row>
    <row r="8" s="132" customFormat="1" ht="27.6" customHeight="1" spans="1:13">
      <c r="A8" s="146" t="s">
        <v>140</v>
      </c>
      <c r="B8" s="146" t="s">
        <v>141</v>
      </c>
      <c r="C8" s="146" t="s">
        <v>142</v>
      </c>
      <c r="D8" s="146" t="s">
        <v>143</v>
      </c>
      <c r="E8" s="170" t="s">
        <v>144</v>
      </c>
      <c r="F8" s="171"/>
      <c r="G8" s="174"/>
      <c r="H8" s="174"/>
      <c r="I8" s="174"/>
      <c r="J8" s="174">
        <v>9.9792</v>
      </c>
      <c r="K8" s="174"/>
      <c r="L8" s="174"/>
      <c r="M8" s="174"/>
    </row>
    <row r="9" s="132" customFormat="1" ht="27.6" customHeight="1" spans="1:13">
      <c r="A9" s="146" t="s">
        <v>140</v>
      </c>
      <c r="B9" s="146" t="s">
        <v>145</v>
      </c>
      <c r="C9" s="146" t="s">
        <v>145</v>
      </c>
      <c r="D9" s="146" t="s">
        <v>143</v>
      </c>
      <c r="E9" s="170" t="s">
        <v>74</v>
      </c>
      <c r="F9" s="171"/>
      <c r="G9" s="174"/>
      <c r="H9" s="175">
        <v>78.8678</v>
      </c>
      <c r="I9" s="174"/>
      <c r="J9" s="174"/>
      <c r="K9" s="174"/>
      <c r="L9" s="174"/>
      <c r="M9" s="174"/>
    </row>
    <row r="10" s="132" customFormat="1" ht="27.6" customHeight="1" spans="1:13">
      <c r="A10" s="146" t="s">
        <v>140</v>
      </c>
      <c r="B10" s="146" t="s">
        <v>146</v>
      </c>
      <c r="C10" s="146" t="s">
        <v>146</v>
      </c>
      <c r="D10" s="146" t="s">
        <v>143</v>
      </c>
      <c r="E10" s="170" t="s">
        <v>77</v>
      </c>
      <c r="F10" s="171"/>
      <c r="G10" s="174"/>
      <c r="H10" s="174">
        <v>0.789</v>
      </c>
      <c r="I10" s="174"/>
      <c r="J10" s="174"/>
      <c r="K10" s="174"/>
      <c r="L10" s="174"/>
      <c r="M10" s="174"/>
    </row>
    <row r="11" s="132" customFormat="1" ht="27.6" customHeight="1" spans="1:13">
      <c r="A11" s="146" t="s">
        <v>140</v>
      </c>
      <c r="B11" s="146" t="s">
        <v>146</v>
      </c>
      <c r="C11" s="146" t="s">
        <v>146</v>
      </c>
      <c r="D11" s="146" t="s">
        <v>143</v>
      </c>
      <c r="E11" s="170" t="s">
        <v>77</v>
      </c>
      <c r="F11" s="171"/>
      <c r="G11" s="174"/>
      <c r="H11" s="174">
        <v>3.4505</v>
      </c>
      <c r="I11" s="174"/>
      <c r="J11" s="174"/>
      <c r="K11" s="174"/>
      <c r="L11" s="174"/>
      <c r="M11" s="174"/>
    </row>
    <row r="12" s="132" customFormat="1" ht="27.6" customHeight="1" spans="1:13">
      <c r="A12" s="146" t="s">
        <v>147</v>
      </c>
      <c r="B12" s="146" t="s">
        <v>148</v>
      </c>
      <c r="C12" s="146" t="s">
        <v>149</v>
      </c>
      <c r="D12" s="146" t="s">
        <v>143</v>
      </c>
      <c r="E12" s="170" t="s">
        <v>81</v>
      </c>
      <c r="F12" s="171"/>
      <c r="G12" s="174"/>
      <c r="H12" s="175">
        <v>31.0542</v>
      </c>
      <c r="I12" s="174"/>
      <c r="J12" s="174"/>
      <c r="K12" s="174"/>
      <c r="L12" s="174"/>
      <c r="M12" s="174"/>
    </row>
    <row r="13" s="132" customFormat="1" ht="27.6" customHeight="1" spans="1:13">
      <c r="A13" s="146" t="s">
        <v>150</v>
      </c>
      <c r="B13" s="146" t="s">
        <v>149</v>
      </c>
      <c r="C13" s="146" t="s">
        <v>142</v>
      </c>
      <c r="D13" s="146" t="s">
        <v>143</v>
      </c>
      <c r="E13" s="176" t="s">
        <v>151</v>
      </c>
      <c r="F13" s="171"/>
      <c r="G13" s="174"/>
      <c r="H13" s="175">
        <v>59.1509</v>
      </c>
      <c r="I13" s="174"/>
      <c r="J13" s="174"/>
      <c r="K13" s="174"/>
      <c r="L13" s="174"/>
      <c r="M13" s="174"/>
    </row>
    <row r="14" s="132" customFormat="1" ht="27.6" customHeight="1" spans="1:13">
      <c r="A14" s="146" t="s">
        <v>152</v>
      </c>
      <c r="B14" s="146" t="s">
        <v>149</v>
      </c>
      <c r="C14" s="146" t="s">
        <v>153</v>
      </c>
      <c r="D14" s="146" t="s">
        <v>143</v>
      </c>
      <c r="E14" s="170" t="s">
        <v>154</v>
      </c>
      <c r="F14" s="171"/>
      <c r="G14" s="174"/>
      <c r="H14" s="174">
        <v>616.093</v>
      </c>
      <c r="I14" s="174">
        <v>28.9069</v>
      </c>
      <c r="J14" s="174"/>
      <c r="K14" s="174"/>
      <c r="L14" s="174"/>
      <c r="M14" s="174"/>
    </row>
    <row r="15" s="132" customFormat="1" ht="27.6" customHeight="1" spans="1:13">
      <c r="A15" s="146" t="s">
        <v>152</v>
      </c>
      <c r="B15" s="146" t="s">
        <v>149</v>
      </c>
      <c r="C15" s="146" t="s">
        <v>146</v>
      </c>
      <c r="D15" s="146" t="s">
        <v>143</v>
      </c>
      <c r="E15" s="170" t="s">
        <v>155</v>
      </c>
      <c r="F15" s="171"/>
      <c r="G15" s="174">
        <f>K15</f>
        <v>105</v>
      </c>
      <c r="H15" s="174"/>
      <c r="I15" s="174"/>
      <c r="J15" s="174"/>
      <c r="K15" s="174">
        <v>105</v>
      </c>
      <c r="L15" s="174"/>
      <c r="M15" s="174">
        <v>105</v>
      </c>
    </row>
    <row r="16" s="132" customFormat="1" ht="27.6" customHeight="1" spans="1:13">
      <c r="A16" s="146"/>
      <c r="B16" s="146"/>
      <c r="C16" s="146"/>
      <c r="D16" s="146"/>
      <c r="E16" s="170"/>
      <c r="F16" s="171"/>
      <c r="G16" s="174"/>
      <c r="H16" s="174"/>
      <c r="I16" s="174"/>
      <c r="J16" s="174"/>
      <c r="K16" s="174"/>
      <c r="L16" s="174"/>
      <c r="M16" s="174"/>
    </row>
    <row r="17" s="132" customFormat="1" ht="27.6" customHeight="1" spans="1:13">
      <c r="A17" s="146"/>
      <c r="B17" s="146"/>
      <c r="C17" s="146"/>
      <c r="D17" s="146"/>
      <c r="E17" s="170"/>
      <c r="F17" s="171"/>
      <c r="G17" s="172"/>
      <c r="H17" s="173"/>
      <c r="I17" s="181"/>
      <c r="J17" s="181"/>
      <c r="K17" s="174"/>
      <c r="L17" s="174"/>
      <c r="M17" s="174"/>
    </row>
    <row r="18" s="132" customFormat="1" ht="27.6" customHeight="1" spans="1:13">
      <c r="A18" s="146"/>
      <c r="B18" s="146"/>
      <c r="C18" s="146"/>
      <c r="D18" s="146"/>
      <c r="E18" s="170"/>
      <c r="F18" s="171"/>
      <c r="G18" s="172"/>
      <c r="H18" s="173"/>
      <c r="I18" s="181"/>
      <c r="J18" s="181"/>
      <c r="K18" s="174"/>
      <c r="L18" s="174"/>
      <c r="M18" s="174"/>
    </row>
    <row r="19" s="132" customFormat="1" ht="27.6" customHeight="1" spans="1:13">
      <c r="A19" s="146"/>
      <c r="B19" s="146"/>
      <c r="C19" s="146"/>
      <c r="D19" s="146"/>
      <c r="E19" s="170"/>
      <c r="F19" s="171"/>
      <c r="G19" s="172"/>
      <c r="H19" s="173"/>
      <c r="I19" s="181"/>
      <c r="J19" s="181"/>
      <c r="K19" s="174"/>
      <c r="L19" s="174"/>
      <c r="M19" s="174"/>
    </row>
    <row r="20" s="132" customFormat="1" ht="27.6" customHeight="1" spans="1:13">
      <c r="A20" s="146"/>
      <c r="B20" s="146"/>
      <c r="C20" s="146"/>
      <c r="D20" s="146"/>
      <c r="E20" s="170"/>
      <c r="F20" s="171"/>
      <c r="G20" s="172"/>
      <c r="H20" s="173"/>
      <c r="I20" s="181"/>
      <c r="J20" s="181"/>
      <c r="K20" s="174"/>
      <c r="L20" s="174"/>
      <c r="M20" s="174"/>
    </row>
    <row r="21" s="132" customFormat="1" ht="27.6" customHeight="1" spans="1:13">
      <c r="A21" s="146"/>
      <c r="B21" s="146"/>
      <c r="C21" s="146"/>
      <c r="D21" s="146"/>
      <c r="E21" s="170"/>
      <c r="F21" s="171"/>
      <c r="G21" s="172"/>
      <c r="H21" s="173"/>
      <c r="I21" s="181"/>
      <c r="J21" s="181"/>
      <c r="K21" s="174"/>
      <c r="L21" s="174"/>
      <c r="M21" s="174"/>
    </row>
    <row r="22" s="132" customFormat="1" ht="27.6" customHeight="1" spans="1:13">
      <c r="A22" s="146"/>
      <c r="B22" s="146"/>
      <c r="C22" s="146"/>
      <c r="D22" s="146"/>
      <c r="E22" s="170"/>
      <c r="F22" s="171"/>
      <c r="G22" s="172"/>
      <c r="H22" s="173"/>
      <c r="I22" s="181"/>
      <c r="J22" s="181"/>
      <c r="K22" s="174"/>
      <c r="L22" s="174"/>
      <c r="M22" s="174"/>
    </row>
  </sheetData>
  <mergeCells count="8">
    <mergeCell ref="A2:M2"/>
    <mergeCell ref="A3:E3"/>
    <mergeCell ref="A4:C4"/>
    <mergeCell ref="G4:J4"/>
    <mergeCell ref="K4:M4"/>
    <mergeCell ref="D4:D5"/>
    <mergeCell ref="E4:E5"/>
    <mergeCell ref="F4:F5"/>
  </mergeCells>
  <pageMargins left="0.75" right="0.75" top="0.268999993801117" bottom="0.268999993801117" header="0" footer="0"/>
  <pageSetup paperSize="9" scale="85"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53"/>
  <sheetViews>
    <sheetView workbookViewId="0">
      <selection activeCell="E26" sqref="E26"/>
    </sheetView>
  </sheetViews>
  <sheetFormatPr defaultColWidth="6.875" defaultRowHeight="18" customHeight="1" outlineLevelCol="4"/>
  <cols>
    <col min="1" max="1" width="8" customWidth="1"/>
    <col min="2" max="2" width="11" customWidth="1"/>
    <col min="3" max="3" width="25.75" customWidth="1"/>
    <col min="4" max="4" width="24.25" customWidth="1"/>
    <col min="5" max="5" width="34.5" customWidth="1"/>
  </cols>
  <sheetData>
    <row r="1" customHeight="1" spans="1:5">
      <c r="A1" s="133"/>
      <c r="B1" s="133"/>
      <c r="E1" s="134" t="s">
        <v>156</v>
      </c>
    </row>
    <row r="2" customHeight="1" spans="1:5">
      <c r="A2" s="135" t="s">
        <v>157</v>
      </c>
      <c r="B2" s="136"/>
      <c r="C2" s="136"/>
      <c r="D2" s="136"/>
      <c r="E2" s="136"/>
    </row>
    <row r="3" customHeight="1" spans="1:5">
      <c r="A3" s="137" t="s">
        <v>158</v>
      </c>
      <c r="B3" s="137"/>
      <c r="C3" s="137"/>
      <c r="D3" s="137"/>
      <c r="E3" s="137"/>
    </row>
    <row r="4" s="132" customFormat="1" customHeight="1" spans="1:5">
      <c r="A4" s="138" t="s">
        <v>49</v>
      </c>
      <c r="B4" s="138"/>
      <c r="C4" s="139" t="s">
        <v>50</v>
      </c>
      <c r="D4" s="140" t="s">
        <v>7</v>
      </c>
      <c r="E4" s="140"/>
    </row>
    <row r="5" s="132" customFormat="1" customHeight="1" spans="1:5">
      <c r="A5" s="141" t="s">
        <v>131</v>
      </c>
      <c r="B5" s="141" t="s">
        <v>132</v>
      </c>
      <c r="C5" s="139"/>
      <c r="D5" s="142" t="s">
        <v>134</v>
      </c>
      <c r="E5" s="142" t="s">
        <v>159</v>
      </c>
    </row>
    <row r="6" s="132" customFormat="1" customHeight="1" spans="1:5">
      <c r="A6" s="141"/>
      <c r="B6" s="141"/>
      <c r="C6" s="139"/>
      <c r="D6" s="142"/>
      <c r="E6" s="142"/>
    </row>
    <row r="7" s="132" customFormat="1" customHeight="1" spans="1:5">
      <c r="A7" s="143" t="s">
        <v>139</v>
      </c>
      <c r="B7" s="143" t="s">
        <v>139</v>
      </c>
      <c r="C7" s="143" t="s">
        <v>139</v>
      </c>
      <c r="D7" s="144">
        <v>1</v>
      </c>
      <c r="E7" s="144">
        <v>2</v>
      </c>
    </row>
    <row r="8" s="132" customFormat="1" customHeight="1" spans="1:5">
      <c r="A8" s="145"/>
      <c r="B8" s="146"/>
      <c r="C8" s="146" t="s">
        <v>5</v>
      </c>
      <c r="D8" s="147">
        <f>D9+D16+D45</f>
        <v>828.2915</v>
      </c>
      <c r="E8" s="147">
        <f t="shared" ref="E8:E14" si="0">D8</f>
        <v>828.2915</v>
      </c>
    </row>
    <row r="9" s="132" customFormat="1" customHeight="1" spans="1:5">
      <c r="A9" s="145" t="s">
        <v>160</v>
      </c>
      <c r="B9" s="146"/>
      <c r="C9" s="146" t="s">
        <v>55</v>
      </c>
      <c r="D9" s="147">
        <v>789.4054</v>
      </c>
      <c r="E9" s="147">
        <f t="shared" si="0"/>
        <v>789.4054</v>
      </c>
    </row>
    <row r="10" s="132" customFormat="1" customHeight="1" spans="1:5">
      <c r="A10" s="145" t="s">
        <v>160</v>
      </c>
      <c r="B10" s="146" t="s">
        <v>142</v>
      </c>
      <c r="C10" s="146" t="s">
        <v>161</v>
      </c>
      <c r="D10" s="147">
        <v>376.0752</v>
      </c>
      <c r="E10" s="147">
        <f t="shared" si="0"/>
        <v>376.0752</v>
      </c>
    </row>
    <row r="11" s="132" customFormat="1" customHeight="1" spans="1:5">
      <c r="A11" s="145" t="s">
        <v>160</v>
      </c>
      <c r="B11" s="146" t="s">
        <v>149</v>
      </c>
      <c r="C11" s="146" t="s">
        <v>162</v>
      </c>
      <c r="D11" s="147">
        <v>82.092</v>
      </c>
      <c r="E11" s="147">
        <f t="shared" si="0"/>
        <v>82.092</v>
      </c>
    </row>
    <row r="12" s="132" customFormat="1" customHeight="1" spans="1:5">
      <c r="A12" s="145" t="s">
        <v>160</v>
      </c>
      <c r="B12" s="146" t="s">
        <v>163</v>
      </c>
      <c r="C12" s="146" t="s">
        <v>164</v>
      </c>
      <c r="D12" s="147">
        <v>41.077</v>
      </c>
      <c r="E12" s="147">
        <f t="shared" si="0"/>
        <v>41.077</v>
      </c>
    </row>
    <row r="13" s="132" customFormat="1" customHeight="1" spans="1:5">
      <c r="A13" s="145" t="s">
        <v>160</v>
      </c>
      <c r="B13" s="146" t="s">
        <v>153</v>
      </c>
      <c r="C13" s="146" t="s">
        <v>165</v>
      </c>
      <c r="D13" s="147">
        <v>173.3124</v>
      </c>
      <c r="E13" s="147">
        <f t="shared" si="0"/>
        <v>173.3124</v>
      </c>
    </row>
    <row r="14" s="132" customFormat="1" customHeight="1" spans="1:5">
      <c r="A14" s="145" t="s">
        <v>160</v>
      </c>
      <c r="B14" s="146" t="s">
        <v>166</v>
      </c>
      <c r="C14" s="146" t="s">
        <v>167</v>
      </c>
      <c r="D14" s="147">
        <v>116.8488</v>
      </c>
      <c r="E14" s="147">
        <f t="shared" si="0"/>
        <v>116.8488</v>
      </c>
    </row>
    <row r="15" customHeight="1" spans="1:5">
      <c r="A15" s="145" t="s">
        <v>160</v>
      </c>
      <c r="B15" s="146" t="s">
        <v>146</v>
      </c>
      <c r="C15" s="146" t="s">
        <v>168</v>
      </c>
      <c r="D15" s="147"/>
      <c r="E15" s="147"/>
    </row>
    <row r="16" customHeight="1" spans="1:5">
      <c r="A16" s="145" t="s">
        <v>169</v>
      </c>
      <c r="B16" s="146"/>
      <c r="C16" s="146" t="s">
        <v>57</v>
      </c>
      <c r="D16" s="148">
        <f>D17+D18+D20+D19+D21+D22+D23+D24+D25+D26+D27+D28+D29+D30+D31+D32+D33+D34+D35+D36+D37+D38+D39+D40+D41+D42+D43+D44</f>
        <v>28.9069</v>
      </c>
      <c r="E16" s="147">
        <f>D16</f>
        <v>28.9069</v>
      </c>
    </row>
    <row r="17" customHeight="1" spans="1:5">
      <c r="A17" s="145" t="s">
        <v>169</v>
      </c>
      <c r="B17" s="146" t="s">
        <v>142</v>
      </c>
      <c r="C17" s="146" t="s">
        <v>170</v>
      </c>
      <c r="D17" s="147">
        <v>6</v>
      </c>
      <c r="E17" s="147"/>
    </row>
    <row r="18" customHeight="1" spans="1:5">
      <c r="A18" s="145" t="s">
        <v>169</v>
      </c>
      <c r="B18" s="146" t="s">
        <v>149</v>
      </c>
      <c r="C18" s="146" t="s">
        <v>171</v>
      </c>
      <c r="D18" s="147"/>
      <c r="E18" s="147"/>
    </row>
    <row r="19" customHeight="1" spans="1:5">
      <c r="A19" s="145" t="s">
        <v>169</v>
      </c>
      <c r="B19" s="146" t="s">
        <v>163</v>
      </c>
      <c r="C19" s="146" t="s">
        <v>172</v>
      </c>
      <c r="D19" s="147"/>
      <c r="E19" s="147"/>
    </row>
    <row r="20" customHeight="1" spans="1:5">
      <c r="A20" s="145" t="s">
        <v>169</v>
      </c>
      <c r="B20" s="146" t="s">
        <v>153</v>
      </c>
      <c r="C20" s="146" t="s">
        <v>173</v>
      </c>
      <c r="D20" s="147"/>
      <c r="E20" s="147"/>
    </row>
    <row r="21" customHeight="1" spans="1:5">
      <c r="A21" s="145" t="s">
        <v>169</v>
      </c>
      <c r="B21" s="146" t="s">
        <v>145</v>
      </c>
      <c r="C21" s="146" t="s">
        <v>174</v>
      </c>
      <c r="D21" s="147"/>
      <c r="E21" s="147"/>
    </row>
    <row r="22" customHeight="1" spans="1:5">
      <c r="A22" s="145" t="s">
        <v>169</v>
      </c>
      <c r="B22" s="146" t="s">
        <v>175</v>
      </c>
      <c r="C22" s="146" t="s">
        <v>176</v>
      </c>
      <c r="D22" s="147">
        <v>0.8</v>
      </c>
      <c r="E22" s="147"/>
    </row>
    <row r="23" customHeight="1" spans="1:5">
      <c r="A23" s="145" t="s">
        <v>169</v>
      </c>
      <c r="B23" s="146" t="s">
        <v>166</v>
      </c>
      <c r="C23" s="146" t="s">
        <v>177</v>
      </c>
      <c r="D23" s="147"/>
      <c r="E23" s="147"/>
    </row>
    <row r="24" customHeight="1" spans="1:5">
      <c r="A24" s="145" t="s">
        <v>169</v>
      </c>
      <c r="B24" s="146" t="s">
        <v>141</v>
      </c>
      <c r="C24" s="146" t="s">
        <v>178</v>
      </c>
      <c r="D24" s="147"/>
      <c r="E24" s="147"/>
    </row>
    <row r="25" customHeight="1" spans="1:5">
      <c r="A25" s="145" t="s">
        <v>169</v>
      </c>
      <c r="B25" s="146" t="s">
        <v>179</v>
      </c>
      <c r="C25" s="146" t="s">
        <v>180</v>
      </c>
      <c r="D25" s="147"/>
      <c r="E25" s="147"/>
    </row>
    <row r="26" customHeight="1" spans="1:5">
      <c r="A26" s="145" t="s">
        <v>169</v>
      </c>
      <c r="B26" s="146" t="s">
        <v>148</v>
      </c>
      <c r="C26" s="146" t="s">
        <v>181</v>
      </c>
      <c r="D26" s="147">
        <v>1.2</v>
      </c>
      <c r="E26" s="147"/>
    </row>
    <row r="27" customHeight="1" spans="1:5">
      <c r="A27" s="145" t="s">
        <v>169</v>
      </c>
      <c r="B27" s="146" t="s">
        <v>182</v>
      </c>
      <c r="C27" s="146" t="s">
        <v>183</v>
      </c>
      <c r="D27" s="147"/>
      <c r="E27" s="147"/>
    </row>
    <row r="28" customHeight="1" spans="1:5">
      <c r="A28" s="145" t="s">
        <v>169</v>
      </c>
      <c r="B28" s="146" t="s">
        <v>184</v>
      </c>
      <c r="C28" s="146" t="s">
        <v>185</v>
      </c>
      <c r="D28" s="147">
        <v>3.2</v>
      </c>
      <c r="E28" s="147"/>
    </row>
    <row r="29" customHeight="1" spans="1:5">
      <c r="A29" s="145" t="s">
        <v>169</v>
      </c>
      <c r="B29" s="146" t="s">
        <v>186</v>
      </c>
      <c r="C29" s="146" t="s">
        <v>187</v>
      </c>
      <c r="D29" s="147"/>
      <c r="E29" s="147"/>
    </row>
    <row r="30" customHeight="1" spans="1:5">
      <c r="A30" s="145" t="s">
        <v>169</v>
      </c>
      <c r="B30" s="146" t="s">
        <v>188</v>
      </c>
      <c r="C30" s="146" t="s">
        <v>189</v>
      </c>
      <c r="D30" s="147"/>
      <c r="E30" s="147"/>
    </row>
    <row r="31" customHeight="1" spans="1:5">
      <c r="A31" s="145" t="s">
        <v>169</v>
      </c>
      <c r="B31" s="146" t="s">
        <v>190</v>
      </c>
      <c r="C31" s="146" t="s">
        <v>191</v>
      </c>
      <c r="D31" s="147"/>
      <c r="E31" s="147"/>
    </row>
    <row r="32" customHeight="1" spans="1:5">
      <c r="A32" s="145" t="s">
        <v>169</v>
      </c>
      <c r="B32" s="146" t="s">
        <v>192</v>
      </c>
      <c r="C32" s="146" t="s">
        <v>193</v>
      </c>
      <c r="D32" s="147">
        <v>6</v>
      </c>
      <c r="E32" s="147"/>
    </row>
    <row r="33" customHeight="1" spans="1:5">
      <c r="A33" s="145" t="s">
        <v>169</v>
      </c>
      <c r="B33" s="146" t="s">
        <v>194</v>
      </c>
      <c r="C33" s="146" t="s">
        <v>195</v>
      </c>
      <c r="D33" s="147"/>
      <c r="E33" s="147"/>
    </row>
    <row r="34" customHeight="1" spans="1:5">
      <c r="A34" s="145" t="s">
        <v>169</v>
      </c>
      <c r="B34" s="146" t="s">
        <v>196</v>
      </c>
      <c r="C34" s="146" t="s">
        <v>197</v>
      </c>
      <c r="D34" s="147"/>
      <c r="E34" s="147"/>
    </row>
    <row r="35" customHeight="1" spans="1:5">
      <c r="A35" s="145" t="s">
        <v>169</v>
      </c>
      <c r="B35" s="146" t="s">
        <v>198</v>
      </c>
      <c r="C35" s="146" t="s">
        <v>199</v>
      </c>
      <c r="D35" s="147"/>
      <c r="E35" s="147"/>
    </row>
    <row r="36" customHeight="1" spans="1:5">
      <c r="A36" s="145" t="s">
        <v>169</v>
      </c>
      <c r="B36" s="146" t="s">
        <v>200</v>
      </c>
      <c r="C36" s="146" t="s">
        <v>201</v>
      </c>
      <c r="D36" s="147">
        <f>E36</f>
        <v>0</v>
      </c>
      <c r="E36" s="147"/>
    </row>
    <row r="37" customHeight="1" spans="1:5">
      <c r="A37" s="145" t="s">
        <v>169</v>
      </c>
      <c r="B37" s="146" t="s">
        <v>202</v>
      </c>
      <c r="C37" s="146" t="s">
        <v>203</v>
      </c>
      <c r="D37" s="147"/>
      <c r="E37" s="147"/>
    </row>
    <row r="38" customHeight="1" spans="1:5">
      <c r="A38" s="145" t="s">
        <v>169</v>
      </c>
      <c r="B38" s="146" t="s">
        <v>204</v>
      </c>
      <c r="C38" s="146" t="s">
        <v>205</v>
      </c>
      <c r="D38" s="147"/>
      <c r="E38" s="147"/>
    </row>
    <row r="39" customHeight="1" spans="1:5">
      <c r="A39" s="145" t="s">
        <v>169</v>
      </c>
      <c r="B39" s="146" t="s">
        <v>206</v>
      </c>
      <c r="C39" s="146" t="s">
        <v>207</v>
      </c>
      <c r="D39" s="147">
        <v>11.7069</v>
      </c>
      <c r="E39" s="147"/>
    </row>
    <row r="40" customHeight="1" spans="1:5">
      <c r="A40" s="145" t="s">
        <v>169</v>
      </c>
      <c r="B40" s="146" t="s">
        <v>208</v>
      </c>
      <c r="C40" s="146" t="s">
        <v>209</v>
      </c>
      <c r="D40" s="147"/>
      <c r="E40" s="147"/>
    </row>
    <row r="41" customHeight="1" spans="1:5">
      <c r="A41" s="145" t="s">
        <v>169</v>
      </c>
      <c r="B41" s="146" t="s">
        <v>210</v>
      </c>
      <c r="C41" s="146" t="s">
        <v>211</v>
      </c>
      <c r="D41" s="147"/>
      <c r="E41" s="147"/>
    </row>
    <row r="42" customHeight="1" spans="1:5">
      <c r="A42" s="145" t="s">
        <v>169</v>
      </c>
      <c r="B42" s="146" t="s">
        <v>212</v>
      </c>
      <c r="C42" s="146" t="s">
        <v>213</v>
      </c>
      <c r="D42" s="147"/>
      <c r="E42" s="147"/>
    </row>
    <row r="43" customHeight="1" spans="1:5">
      <c r="A43" s="145" t="s">
        <v>169</v>
      </c>
      <c r="B43" s="146" t="s">
        <v>214</v>
      </c>
      <c r="C43" s="146" t="s">
        <v>215</v>
      </c>
      <c r="D43" s="147"/>
      <c r="E43" s="147"/>
    </row>
    <row r="44" customHeight="1" spans="1:5">
      <c r="A44" s="145" t="s">
        <v>169</v>
      </c>
      <c r="B44" s="146" t="s">
        <v>146</v>
      </c>
      <c r="C44" s="146" t="s">
        <v>216</v>
      </c>
      <c r="D44" s="147"/>
      <c r="E44" s="147"/>
    </row>
    <row r="45" customHeight="1" spans="1:5">
      <c r="A45" s="145" t="s">
        <v>217</v>
      </c>
      <c r="B45" s="146"/>
      <c r="C45" s="146" t="s">
        <v>136</v>
      </c>
      <c r="D45" s="147">
        <f>D49</f>
        <v>9.9792</v>
      </c>
      <c r="E45" s="147">
        <f>D45</f>
        <v>9.9792</v>
      </c>
    </row>
    <row r="46" customHeight="1" spans="1:5">
      <c r="A46" s="145" t="s">
        <v>217</v>
      </c>
      <c r="B46" s="146" t="s">
        <v>142</v>
      </c>
      <c r="C46" s="146" t="s">
        <v>218</v>
      </c>
      <c r="D46" s="147"/>
      <c r="E46" s="147"/>
    </row>
    <row r="47" customHeight="1" spans="1:5">
      <c r="A47" s="145" t="s">
        <v>217</v>
      </c>
      <c r="B47" s="146" t="s">
        <v>149</v>
      </c>
      <c r="C47" s="146" t="s">
        <v>219</v>
      </c>
      <c r="D47" s="147"/>
      <c r="E47" s="147"/>
    </row>
    <row r="48" customHeight="1" spans="1:5">
      <c r="A48" s="145" t="s">
        <v>217</v>
      </c>
      <c r="B48" s="146" t="s">
        <v>153</v>
      </c>
      <c r="C48" s="146" t="s">
        <v>220</v>
      </c>
      <c r="D48" s="147"/>
      <c r="E48" s="147"/>
    </row>
    <row r="49" customHeight="1" spans="1:5">
      <c r="A49" s="145" t="s">
        <v>217</v>
      </c>
      <c r="B49" s="146" t="s">
        <v>145</v>
      </c>
      <c r="C49" s="146" t="s">
        <v>221</v>
      </c>
      <c r="D49" s="147">
        <v>9.9792</v>
      </c>
      <c r="E49" s="147">
        <f>D49</f>
        <v>9.9792</v>
      </c>
    </row>
    <row r="50" customHeight="1" spans="1:5">
      <c r="A50" s="145" t="s">
        <v>217</v>
      </c>
      <c r="B50" s="146" t="s">
        <v>166</v>
      </c>
      <c r="C50" s="146" t="s">
        <v>222</v>
      </c>
      <c r="D50" s="147"/>
      <c r="E50" s="147"/>
    </row>
    <row r="51" customHeight="1" spans="1:5">
      <c r="A51" s="149"/>
      <c r="B51" s="149"/>
      <c r="C51" s="149"/>
      <c r="D51" s="149"/>
      <c r="E51" s="149"/>
    </row>
    <row r="52" customHeight="1" spans="1:5">
      <c r="A52" s="149"/>
      <c r="B52" s="149"/>
      <c r="C52" s="149"/>
      <c r="D52" s="149"/>
      <c r="E52" s="149"/>
    </row>
    <row r="53" customHeight="1" spans="1:5">
      <c r="A53" s="149"/>
      <c r="B53" s="149"/>
      <c r="C53" s="149"/>
      <c r="D53" s="149"/>
      <c r="E53" s="149"/>
    </row>
  </sheetData>
  <mergeCells count="10">
    <mergeCell ref="A1:B1"/>
    <mergeCell ref="A2:E2"/>
    <mergeCell ref="A3:E3"/>
    <mergeCell ref="A4:B4"/>
    <mergeCell ref="D4:E4"/>
    <mergeCell ref="A5:A6"/>
    <mergeCell ref="B5:B6"/>
    <mergeCell ref="C4:C6"/>
    <mergeCell ref="D5:D6"/>
    <mergeCell ref="E5:E6"/>
  </mergeCells>
  <pageMargins left="0.75" right="0.75" top="0.268999993801117" bottom="0.268999993801117" header="0" footer="0"/>
  <pageSetup paperSize="9" scale="85"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topLeftCell="B1" workbookViewId="0">
      <selection activeCell="K28" sqref="K28"/>
    </sheetView>
  </sheetViews>
  <sheetFormatPr defaultColWidth="8.75" defaultRowHeight="13.5" outlineLevelRow="7"/>
  <cols>
    <col min="1" max="2" width="8.75" style="109"/>
    <col min="3" max="3" width="22" style="109" customWidth="1"/>
    <col min="4" max="4" width="24.25" style="109" customWidth="1"/>
    <col min="5" max="5" width="14.625" style="109" customWidth="1"/>
    <col min="6" max="6" width="8.75" style="109"/>
    <col min="7" max="7" width="12" style="109" customWidth="1"/>
    <col min="8" max="8" width="16" style="109" customWidth="1"/>
    <col min="9" max="9" width="26.625" style="109" customWidth="1"/>
    <col min="10" max="16384" width="8.75" style="109"/>
  </cols>
  <sheetData>
    <row r="1" ht="31.5" spans="1:9">
      <c r="A1" s="110"/>
      <c r="B1" s="111" t="s">
        <v>223</v>
      </c>
      <c r="C1" s="111"/>
      <c r="D1" s="111"/>
      <c r="E1" s="111"/>
      <c r="F1" s="111"/>
      <c r="G1" s="111"/>
      <c r="H1" s="111"/>
      <c r="I1" s="111"/>
    </row>
    <row r="2" ht="31.5" spans="1:9">
      <c r="A2" s="110"/>
      <c r="B2" s="111"/>
      <c r="C2" s="111"/>
      <c r="D2" s="111"/>
      <c r="E2" s="111"/>
      <c r="F2" s="111"/>
      <c r="G2" s="111"/>
      <c r="H2" s="111"/>
      <c r="I2" s="130" t="s">
        <v>224</v>
      </c>
    </row>
    <row r="3" spans="1:9">
      <c r="A3" s="110"/>
      <c r="B3" s="112" t="s">
        <v>128</v>
      </c>
      <c r="C3" s="112"/>
      <c r="D3" s="112"/>
      <c r="E3" s="112"/>
      <c r="F3" s="113"/>
      <c r="G3" s="113"/>
      <c r="H3" s="113"/>
      <c r="I3" s="113" t="s">
        <v>1</v>
      </c>
    </row>
    <row r="4" ht="29.25" customHeight="1" spans="1:9">
      <c r="A4" s="114"/>
      <c r="B4" s="115" t="s">
        <v>44</v>
      </c>
      <c r="C4" s="115" t="s">
        <v>45</v>
      </c>
      <c r="D4" s="115" t="s">
        <v>51</v>
      </c>
      <c r="E4" s="116" t="s">
        <v>225</v>
      </c>
      <c r="F4" s="117"/>
      <c r="G4" s="117"/>
      <c r="H4" s="117"/>
      <c r="I4" s="131"/>
    </row>
    <row r="5" ht="24.75" customHeight="1" spans="1:9">
      <c r="A5" s="114"/>
      <c r="B5" s="115"/>
      <c r="C5" s="115"/>
      <c r="D5" s="115"/>
      <c r="E5" s="118" t="s">
        <v>5</v>
      </c>
      <c r="F5" s="118" t="s">
        <v>226</v>
      </c>
      <c r="G5" s="119" t="s">
        <v>227</v>
      </c>
      <c r="H5" s="120"/>
      <c r="I5" s="115" t="s">
        <v>228</v>
      </c>
    </row>
    <row r="6" ht="27" spans="1:9">
      <c r="A6" s="114"/>
      <c r="B6" s="115"/>
      <c r="C6" s="115"/>
      <c r="D6" s="115"/>
      <c r="E6" s="121"/>
      <c r="F6" s="121"/>
      <c r="G6" s="122" t="s">
        <v>229</v>
      </c>
      <c r="H6" s="115" t="s">
        <v>63</v>
      </c>
      <c r="I6" s="115"/>
    </row>
    <row r="7" ht="27.75" customHeight="1" spans="1:9">
      <c r="A7" s="114"/>
      <c r="B7" s="123" t="s">
        <v>5</v>
      </c>
      <c r="C7" s="123"/>
      <c r="D7" s="123"/>
      <c r="E7" s="124">
        <v>6</v>
      </c>
      <c r="F7" s="125"/>
      <c r="G7" s="126"/>
      <c r="H7" s="124"/>
      <c r="I7" s="124">
        <v>6</v>
      </c>
    </row>
    <row r="8" ht="27.75" customHeight="1" spans="1:9">
      <c r="A8" s="114"/>
      <c r="B8" s="127">
        <v>413001</v>
      </c>
      <c r="C8" s="128" t="s">
        <v>47</v>
      </c>
      <c r="D8" s="127" t="s">
        <v>228</v>
      </c>
      <c r="E8" s="124">
        <v>6</v>
      </c>
      <c r="F8" s="125"/>
      <c r="G8" s="126"/>
      <c r="H8" s="129"/>
      <c r="I8" s="124">
        <v>6</v>
      </c>
    </row>
  </sheetData>
  <mergeCells count="11">
    <mergeCell ref="B1:I1"/>
    <mergeCell ref="B3:E3"/>
    <mergeCell ref="E4:I4"/>
    <mergeCell ref="G5:H5"/>
    <mergeCell ref="B7:D7"/>
    <mergeCell ref="B4:B6"/>
    <mergeCell ref="C4:C6"/>
    <mergeCell ref="D4:D6"/>
    <mergeCell ref="E5:E6"/>
    <mergeCell ref="F5:F6"/>
    <mergeCell ref="I5:I6"/>
  </mergeCells>
  <pageMargins left="0.75" right="0.75" top="0.270000010728836" bottom="0.270000010728836" header="0" footer="0"/>
  <pageSetup paperSize="9" scale="90"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6"/>
  <sheetViews>
    <sheetView workbookViewId="0">
      <selection activeCell="R36" sqref="R36"/>
    </sheetView>
  </sheetViews>
  <sheetFormatPr defaultColWidth="10" defaultRowHeight="13.5" outlineLevelRow="5"/>
  <cols>
    <col min="1" max="3" width="4.125" customWidth="1"/>
    <col min="4" max="4" width="6.125" customWidth="1"/>
    <col min="5" max="5" width="20.5" customWidth="1"/>
    <col min="6" max="15" width="9.75" customWidth="1"/>
  </cols>
  <sheetData>
    <row r="1" s="95" customFormat="1" ht="29.25" customHeight="1" spans="1:16">
      <c r="A1" s="97" t="s">
        <v>230</v>
      </c>
      <c r="B1" s="98"/>
      <c r="C1" s="98"/>
      <c r="D1" s="98"/>
      <c r="E1" s="98"/>
      <c r="F1" s="98"/>
      <c r="G1" s="98"/>
      <c r="H1" s="98"/>
      <c r="I1" s="98"/>
      <c r="J1" s="98"/>
      <c r="K1" s="98"/>
      <c r="L1" s="98"/>
      <c r="M1" s="98"/>
      <c r="N1" s="98"/>
      <c r="O1" s="105"/>
      <c r="P1" s="105"/>
    </row>
    <row r="2" s="95" customFormat="1" ht="15.75" customHeight="1" spans="1:16">
      <c r="A2" s="99"/>
      <c r="B2" s="99"/>
      <c r="C2" s="99"/>
      <c r="D2" s="99"/>
      <c r="E2" s="99"/>
      <c r="F2" s="99"/>
      <c r="G2" s="99"/>
      <c r="H2" s="99"/>
      <c r="I2" s="106"/>
      <c r="J2" s="106"/>
      <c r="K2" s="106"/>
      <c r="L2" s="107"/>
      <c r="M2" s="107"/>
      <c r="N2" s="107" t="s">
        <v>231</v>
      </c>
      <c r="O2" s="105"/>
      <c r="P2" s="105"/>
    </row>
    <row r="3" s="95" customFormat="1" ht="16.5" customHeight="1" spans="1:16">
      <c r="A3" s="100" t="s">
        <v>49</v>
      </c>
      <c r="B3" s="101"/>
      <c r="C3" s="102"/>
      <c r="D3" s="103" t="s">
        <v>44</v>
      </c>
      <c r="E3" s="103" t="s">
        <v>45</v>
      </c>
      <c r="F3" s="103" t="s">
        <v>232</v>
      </c>
      <c r="G3" s="103" t="s">
        <v>130</v>
      </c>
      <c r="H3" s="100" t="s">
        <v>52</v>
      </c>
      <c r="I3" s="101"/>
      <c r="J3" s="102"/>
      <c r="K3" s="100" t="s">
        <v>53</v>
      </c>
      <c r="L3" s="101"/>
      <c r="M3" s="101"/>
      <c r="N3" s="102"/>
      <c r="O3" s="108"/>
      <c r="P3" s="105"/>
    </row>
    <row r="4" s="95" customFormat="1" ht="72" customHeight="1" spans="1:16">
      <c r="A4" s="103" t="s">
        <v>131</v>
      </c>
      <c r="B4" s="103" t="s">
        <v>132</v>
      </c>
      <c r="C4" s="103" t="s">
        <v>133</v>
      </c>
      <c r="D4" s="103"/>
      <c r="E4" s="103"/>
      <c r="F4" s="103"/>
      <c r="G4" s="103"/>
      <c r="H4" s="103" t="s">
        <v>55</v>
      </c>
      <c r="I4" s="103" t="s">
        <v>57</v>
      </c>
      <c r="J4" s="103" t="s">
        <v>136</v>
      </c>
      <c r="K4" s="103" t="s">
        <v>233</v>
      </c>
      <c r="L4" s="103" t="s">
        <v>234</v>
      </c>
      <c r="M4" s="103" t="s">
        <v>235</v>
      </c>
      <c r="N4" s="103" t="s">
        <v>236</v>
      </c>
      <c r="O4" s="108"/>
      <c r="P4" s="105"/>
    </row>
    <row r="5" s="95" customFormat="1" ht="22.5" customHeight="1" spans="1:16">
      <c r="A5" s="100" t="s">
        <v>5</v>
      </c>
      <c r="B5" s="101"/>
      <c r="C5" s="101"/>
      <c r="D5" s="101"/>
      <c r="E5" s="101"/>
      <c r="F5" s="102"/>
      <c r="G5" s="104"/>
      <c r="H5" s="104"/>
      <c r="I5" s="104"/>
      <c r="J5" s="104"/>
      <c r="K5" s="104"/>
      <c r="L5" s="104"/>
      <c r="M5" s="104"/>
      <c r="N5" s="104"/>
      <c r="O5" s="108"/>
      <c r="P5" s="105"/>
    </row>
    <row r="6" s="96" customFormat="1" ht="30" customHeight="1" spans="1:1">
      <c r="A6" s="96" t="s">
        <v>237</v>
      </c>
    </row>
  </sheetData>
  <mergeCells count="10">
    <mergeCell ref="A1:N1"/>
    <mergeCell ref="A3:C3"/>
    <mergeCell ref="H3:J3"/>
    <mergeCell ref="K3:N3"/>
    <mergeCell ref="A5:F5"/>
    <mergeCell ref="A6:XFD6"/>
    <mergeCell ref="D3:D4"/>
    <mergeCell ref="E3:E4"/>
    <mergeCell ref="F3:F4"/>
    <mergeCell ref="G3:G4"/>
  </mergeCells>
  <pageMargins left="0.75" right="0.75" top="0.268999993801117" bottom="0.268999993801117" header="0" footer="0"/>
  <pageSetup paperSize="9" scale="85"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70"/>
  <sheetViews>
    <sheetView topLeftCell="A17" workbookViewId="0">
      <selection activeCell="F41" sqref="F41:F43"/>
    </sheetView>
  </sheetViews>
  <sheetFormatPr defaultColWidth="9" defaultRowHeight="13.5" outlineLevelCol="5"/>
  <cols>
    <col min="1" max="1" width="13.875" customWidth="1"/>
    <col min="2" max="2" width="11.5" customWidth="1"/>
    <col min="3" max="3" width="12.875" customWidth="1"/>
    <col min="4" max="4" width="10.625" customWidth="1"/>
    <col min="5" max="5" width="13.5" customWidth="1"/>
    <col min="6" max="6" width="83.125" customWidth="1"/>
  </cols>
  <sheetData>
    <row r="1" ht="22.5" spans="1:6">
      <c r="A1" s="30" t="s">
        <v>238</v>
      </c>
      <c r="B1" s="30"/>
      <c r="C1" s="30"/>
      <c r="D1" s="31"/>
      <c r="E1" s="31"/>
      <c r="F1" s="32" t="s">
        <v>239</v>
      </c>
    </row>
    <row r="2" ht="24" spans="1:6">
      <c r="A2" s="33" t="s">
        <v>240</v>
      </c>
      <c r="B2" s="33"/>
      <c r="C2" s="33"/>
      <c r="D2" s="33"/>
      <c r="E2" s="33"/>
      <c r="F2" s="33"/>
    </row>
    <row r="3" ht="22.5" spans="1:6">
      <c r="A3" s="34" t="s">
        <v>241</v>
      </c>
      <c r="B3" s="34"/>
      <c r="C3" s="34"/>
      <c r="D3" s="34"/>
      <c r="E3" s="34"/>
      <c r="F3" s="34"/>
    </row>
    <row r="4" ht="15" spans="1:6">
      <c r="A4" s="35" t="s">
        <v>242</v>
      </c>
      <c r="B4" s="35"/>
      <c r="C4" s="36" t="s">
        <v>47</v>
      </c>
      <c r="D4" s="36"/>
      <c r="E4" s="36"/>
      <c r="F4" s="36"/>
    </row>
    <row r="5" ht="14.25" customHeight="1" spans="1:6">
      <c r="A5" s="37" t="s">
        <v>243</v>
      </c>
      <c r="B5" s="38" t="s">
        <v>244</v>
      </c>
      <c r="C5" s="39" t="s">
        <v>245</v>
      </c>
      <c r="D5" s="40"/>
      <c r="E5" s="40"/>
      <c r="F5" s="41"/>
    </row>
    <row r="6" ht="27" customHeight="1" spans="1:6">
      <c r="A6" s="42"/>
      <c r="B6" s="38" t="s">
        <v>246</v>
      </c>
      <c r="C6" s="39" t="s">
        <v>247</v>
      </c>
      <c r="D6" s="40"/>
      <c r="E6" s="40"/>
      <c r="F6" s="41"/>
    </row>
    <row r="7" ht="14.25" customHeight="1" spans="1:6">
      <c r="A7" s="42"/>
      <c r="B7" s="38" t="s">
        <v>248</v>
      </c>
      <c r="C7" s="39" t="s">
        <v>249</v>
      </c>
      <c r="D7" s="40"/>
      <c r="E7" s="40"/>
      <c r="F7" s="41"/>
    </row>
    <row r="8" ht="15" customHeight="1" spans="1:6">
      <c r="A8" s="43"/>
      <c r="B8" s="44" t="s">
        <v>250</v>
      </c>
      <c r="C8" s="44" t="s">
        <v>251</v>
      </c>
      <c r="D8" s="45" t="s">
        <v>252</v>
      </c>
      <c r="E8" s="46"/>
      <c r="F8" s="47"/>
    </row>
    <row r="9" ht="14.25" spans="1:6">
      <c r="A9" s="42" t="s">
        <v>253</v>
      </c>
      <c r="B9" s="48"/>
      <c r="C9" s="48"/>
      <c r="D9" s="49" t="s">
        <v>5</v>
      </c>
      <c r="E9" s="50" t="s">
        <v>254</v>
      </c>
      <c r="F9" s="51" t="s">
        <v>46</v>
      </c>
    </row>
    <row r="10" ht="24" spans="1:6">
      <c r="A10" s="42"/>
      <c r="B10" s="52" t="s">
        <v>255</v>
      </c>
      <c r="C10" s="53" t="s">
        <v>256</v>
      </c>
      <c r="D10" s="36">
        <v>933.2915</v>
      </c>
      <c r="E10" s="36">
        <v>933.2915</v>
      </c>
      <c r="F10" s="54" t="s">
        <v>257</v>
      </c>
    </row>
    <row r="11" ht="39" customHeight="1" spans="1:6">
      <c r="A11" s="42"/>
      <c r="B11" s="55" t="s">
        <v>258</v>
      </c>
      <c r="C11" s="56" t="s">
        <v>259</v>
      </c>
      <c r="D11" s="57" t="s">
        <v>260</v>
      </c>
      <c r="E11" s="58" t="s">
        <v>261</v>
      </c>
      <c r="F11" s="58" t="s">
        <v>262</v>
      </c>
    </row>
    <row r="12" ht="48" spans="1:6">
      <c r="A12" s="59" t="s">
        <v>263</v>
      </c>
      <c r="B12" s="60" t="s">
        <v>264</v>
      </c>
      <c r="C12" s="61" t="s">
        <v>265</v>
      </c>
      <c r="D12" s="62" t="s">
        <v>266</v>
      </c>
      <c r="E12" s="63" t="s">
        <v>267</v>
      </c>
      <c r="F12" s="64"/>
    </row>
    <row r="13" ht="56.25" customHeight="1" spans="1:6">
      <c r="A13" s="65" t="s">
        <v>268</v>
      </c>
      <c r="B13" s="66"/>
      <c r="C13" s="61" t="s">
        <v>269</v>
      </c>
      <c r="D13" s="62" t="s">
        <v>270</v>
      </c>
      <c r="E13" s="63" t="s">
        <v>271</v>
      </c>
      <c r="F13" s="64"/>
    </row>
    <row r="14" ht="48" customHeight="1" spans="1:6">
      <c r="A14" s="67"/>
      <c r="B14" s="68"/>
      <c r="C14" s="61" t="s">
        <v>272</v>
      </c>
      <c r="D14" s="62" t="s">
        <v>273</v>
      </c>
      <c r="E14" s="63" t="s">
        <v>274</v>
      </c>
      <c r="F14" s="64"/>
    </row>
    <row r="15" ht="58.5" customHeight="1" spans="1:6">
      <c r="A15" s="67"/>
      <c r="B15" s="60" t="s">
        <v>275</v>
      </c>
      <c r="C15" s="61" t="s">
        <v>276</v>
      </c>
      <c r="D15" s="69">
        <v>1</v>
      </c>
      <c r="E15" s="70" t="s">
        <v>277</v>
      </c>
      <c r="F15" s="71" t="s">
        <v>278</v>
      </c>
    </row>
    <row r="16" ht="62.25" customHeight="1" spans="1:6">
      <c r="A16" s="67"/>
      <c r="B16" s="68"/>
      <c r="C16" s="61" t="s">
        <v>279</v>
      </c>
      <c r="D16" s="69">
        <v>1</v>
      </c>
      <c r="E16" s="70" t="s">
        <v>280</v>
      </c>
      <c r="F16" s="72" t="s">
        <v>281</v>
      </c>
    </row>
    <row r="17" ht="69" customHeight="1" spans="1:6">
      <c r="A17" s="67"/>
      <c r="B17" s="60" t="s">
        <v>282</v>
      </c>
      <c r="C17" s="61" t="s">
        <v>283</v>
      </c>
      <c r="D17" s="73">
        <v>1</v>
      </c>
      <c r="E17" s="74" t="s">
        <v>284</v>
      </c>
      <c r="F17" s="72" t="s">
        <v>285</v>
      </c>
    </row>
    <row r="18" ht="32.25" customHeight="1" spans="1:6">
      <c r="A18" s="67"/>
      <c r="B18" s="60" t="s">
        <v>286</v>
      </c>
      <c r="C18" s="61" t="s">
        <v>287</v>
      </c>
      <c r="D18" s="73">
        <v>1</v>
      </c>
      <c r="E18" s="74" t="s">
        <v>288</v>
      </c>
      <c r="F18" s="72" t="s">
        <v>289</v>
      </c>
    </row>
    <row r="19" ht="57" customHeight="1" spans="1:6">
      <c r="A19" s="67"/>
      <c r="B19" s="66"/>
      <c r="C19" s="61" t="s">
        <v>290</v>
      </c>
      <c r="D19" s="73">
        <v>1</v>
      </c>
      <c r="E19" s="75" t="s">
        <v>288</v>
      </c>
      <c r="F19" s="75" t="s">
        <v>289</v>
      </c>
    </row>
    <row r="20" ht="36" spans="1:6">
      <c r="A20" s="67"/>
      <c r="B20" s="66"/>
      <c r="C20" s="61" t="s">
        <v>291</v>
      </c>
      <c r="D20" s="73">
        <v>1</v>
      </c>
      <c r="E20" s="75" t="s">
        <v>288</v>
      </c>
      <c r="F20" s="75"/>
    </row>
    <row r="21" ht="44.25" customHeight="1" spans="1:6">
      <c r="A21" s="76"/>
      <c r="B21" s="77" t="s">
        <v>292</v>
      </c>
      <c r="C21" s="61" t="s">
        <v>293</v>
      </c>
      <c r="D21" s="62" t="s">
        <v>294</v>
      </c>
      <c r="E21" s="74" t="s">
        <v>295</v>
      </c>
      <c r="F21" s="71" t="s">
        <v>296</v>
      </c>
    </row>
    <row r="22" ht="24" spans="1:6">
      <c r="A22" s="63" t="s">
        <v>297</v>
      </c>
      <c r="B22" s="77"/>
      <c r="C22" s="61" t="s">
        <v>298</v>
      </c>
      <c r="D22" s="62" t="s">
        <v>299</v>
      </c>
      <c r="E22" s="78"/>
      <c r="F22" s="71" t="s">
        <v>300</v>
      </c>
    </row>
    <row r="23" ht="24" spans="1:6">
      <c r="A23" s="63"/>
      <c r="B23" s="77"/>
      <c r="C23" s="61" t="s">
        <v>301</v>
      </c>
      <c r="D23" s="73">
        <v>1</v>
      </c>
      <c r="E23" s="63" t="s">
        <v>302</v>
      </c>
      <c r="F23" s="64" t="s">
        <v>303</v>
      </c>
    </row>
    <row r="24" ht="36" spans="1:6">
      <c r="A24" s="63"/>
      <c r="B24" s="77"/>
      <c r="C24" s="61" t="s">
        <v>304</v>
      </c>
      <c r="D24" s="69">
        <v>0</v>
      </c>
      <c r="E24" s="63"/>
      <c r="F24" s="64" t="s">
        <v>305</v>
      </c>
    </row>
    <row r="25" ht="24" spans="1:6">
      <c r="A25" s="63"/>
      <c r="B25" s="77"/>
      <c r="C25" s="61" t="s">
        <v>306</v>
      </c>
      <c r="D25" s="69">
        <v>0</v>
      </c>
      <c r="E25" s="63"/>
      <c r="F25" s="64" t="s">
        <v>307</v>
      </c>
    </row>
    <row r="26" ht="24" spans="1:6">
      <c r="A26" s="63"/>
      <c r="B26" s="77" t="s">
        <v>292</v>
      </c>
      <c r="C26" s="61" t="s">
        <v>308</v>
      </c>
      <c r="D26" s="62" t="s">
        <v>309</v>
      </c>
      <c r="E26" s="70" t="s">
        <v>310</v>
      </c>
      <c r="F26" s="71" t="s">
        <v>311</v>
      </c>
    </row>
    <row r="27" ht="24" spans="1:6">
      <c r="A27" s="63" t="s">
        <v>297</v>
      </c>
      <c r="B27" s="77"/>
      <c r="C27" s="61" t="s">
        <v>312</v>
      </c>
      <c r="D27" s="73">
        <v>1</v>
      </c>
      <c r="E27" s="70" t="s">
        <v>313</v>
      </c>
      <c r="F27" s="71" t="s">
        <v>314</v>
      </c>
    </row>
    <row r="28" ht="36" spans="1:6">
      <c r="A28" s="63"/>
      <c r="B28" s="77"/>
      <c r="C28" s="61" t="s">
        <v>315</v>
      </c>
      <c r="D28" s="73">
        <v>1</v>
      </c>
      <c r="E28" s="70" t="s">
        <v>316</v>
      </c>
      <c r="F28" s="71" t="s">
        <v>317</v>
      </c>
    </row>
    <row r="29" ht="36" spans="1:6">
      <c r="A29" s="63"/>
      <c r="B29" s="77" t="s">
        <v>318</v>
      </c>
      <c r="C29" s="61" t="s">
        <v>319</v>
      </c>
      <c r="D29" s="62" t="s">
        <v>320</v>
      </c>
      <c r="E29" s="70" t="s">
        <v>321</v>
      </c>
      <c r="F29" s="71" t="s">
        <v>322</v>
      </c>
    </row>
    <row r="30" ht="36" spans="1:6">
      <c r="A30" s="63"/>
      <c r="B30" s="77"/>
      <c r="C30" s="61" t="s">
        <v>323</v>
      </c>
      <c r="D30" s="62" t="s">
        <v>320</v>
      </c>
      <c r="E30" s="70" t="s">
        <v>324</v>
      </c>
      <c r="F30" s="71" t="s">
        <v>325</v>
      </c>
    </row>
    <row r="31" ht="36" spans="1:6">
      <c r="A31" s="63"/>
      <c r="B31" s="77" t="s">
        <v>326</v>
      </c>
      <c r="C31" s="61" t="s">
        <v>327</v>
      </c>
      <c r="D31" s="62" t="s">
        <v>328</v>
      </c>
      <c r="E31" s="70" t="s">
        <v>329</v>
      </c>
      <c r="F31" s="71" t="s">
        <v>330</v>
      </c>
    </row>
    <row r="32" ht="24" spans="1:6">
      <c r="A32" s="63"/>
      <c r="B32" s="77"/>
      <c r="C32" s="61" t="s">
        <v>331</v>
      </c>
      <c r="D32" s="62" t="s">
        <v>320</v>
      </c>
      <c r="E32" s="70"/>
      <c r="F32" s="71" t="s">
        <v>332</v>
      </c>
    </row>
    <row r="33" ht="36" spans="1:6">
      <c r="A33" s="63"/>
      <c r="B33" s="77"/>
      <c r="C33" s="61" t="s">
        <v>333</v>
      </c>
      <c r="D33" s="62" t="s">
        <v>334</v>
      </c>
      <c r="E33" s="70"/>
      <c r="F33" s="71" t="s">
        <v>335</v>
      </c>
    </row>
    <row r="34" ht="96" spans="1:6">
      <c r="A34" s="63"/>
      <c r="B34" s="77"/>
      <c r="C34" s="61" t="s">
        <v>336</v>
      </c>
      <c r="D34" s="62" t="s">
        <v>273</v>
      </c>
      <c r="E34" s="70"/>
      <c r="F34" s="71" t="s">
        <v>337</v>
      </c>
    </row>
    <row r="35" ht="48" spans="1:6">
      <c r="A35" s="63"/>
      <c r="B35" s="77" t="s">
        <v>338</v>
      </c>
      <c r="C35" s="61" t="s">
        <v>339</v>
      </c>
      <c r="D35" s="62" t="s">
        <v>320</v>
      </c>
      <c r="E35" s="70" t="s">
        <v>340</v>
      </c>
      <c r="F35" s="71" t="s">
        <v>341</v>
      </c>
    </row>
    <row r="36" ht="36" spans="1:6">
      <c r="A36" s="65" t="s">
        <v>297</v>
      </c>
      <c r="B36" s="77"/>
      <c r="C36" s="61" t="s">
        <v>342</v>
      </c>
      <c r="D36" s="69">
        <v>1</v>
      </c>
      <c r="E36" s="70"/>
      <c r="F36" s="71" t="s">
        <v>343</v>
      </c>
    </row>
    <row r="37" ht="24" spans="1:6">
      <c r="A37" s="67"/>
      <c r="B37" s="60" t="s">
        <v>344</v>
      </c>
      <c r="C37" s="61" t="s">
        <v>345</v>
      </c>
      <c r="D37" s="62" t="s">
        <v>346</v>
      </c>
      <c r="E37" s="74" t="s">
        <v>347</v>
      </c>
      <c r="F37" s="72" t="s">
        <v>348</v>
      </c>
    </row>
    <row r="38" ht="24" spans="1:6">
      <c r="A38" s="67"/>
      <c r="B38" s="66"/>
      <c r="C38" s="79" t="s">
        <v>349</v>
      </c>
      <c r="D38" s="80" t="s">
        <v>350</v>
      </c>
      <c r="E38" s="75"/>
      <c r="F38" s="81"/>
    </row>
    <row r="39" ht="24" spans="1:6">
      <c r="A39" s="67"/>
      <c r="B39" s="77" t="s">
        <v>351</v>
      </c>
      <c r="C39" s="61" t="s">
        <v>352</v>
      </c>
      <c r="D39" s="62" t="s">
        <v>353</v>
      </c>
      <c r="E39" s="70" t="s">
        <v>354</v>
      </c>
      <c r="F39" s="71" t="s">
        <v>355</v>
      </c>
    </row>
    <row r="40" ht="24" spans="1:6">
      <c r="A40" s="63" t="s">
        <v>356</v>
      </c>
      <c r="B40" s="77"/>
      <c r="C40" s="61" t="s">
        <v>357</v>
      </c>
      <c r="D40" s="69">
        <v>0</v>
      </c>
      <c r="E40" s="70"/>
      <c r="F40" s="71"/>
    </row>
    <row r="41" ht="48" spans="1:6">
      <c r="A41" s="63"/>
      <c r="B41" s="77"/>
      <c r="C41" s="61" t="s">
        <v>358</v>
      </c>
      <c r="D41" s="62" t="s">
        <v>353</v>
      </c>
      <c r="E41" s="74" t="s">
        <v>359</v>
      </c>
      <c r="F41" s="71" t="s">
        <v>360</v>
      </c>
    </row>
    <row r="42" ht="48" spans="1:6">
      <c r="A42" s="63"/>
      <c r="B42" s="77"/>
      <c r="C42" s="61" t="s">
        <v>361</v>
      </c>
      <c r="D42" s="62" t="s">
        <v>362</v>
      </c>
      <c r="E42" s="75" t="s">
        <v>359</v>
      </c>
      <c r="F42" s="71"/>
    </row>
    <row r="43" ht="48" spans="1:6">
      <c r="A43" s="63"/>
      <c r="B43" s="77"/>
      <c r="C43" s="61" t="s">
        <v>363</v>
      </c>
      <c r="D43" s="62" t="s">
        <v>364</v>
      </c>
      <c r="E43" s="75" t="s">
        <v>359</v>
      </c>
      <c r="F43" s="71"/>
    </row>
    <row r="44" ht="48" spans="1:6">
      <c r="A44" s="63"/>
      <c r="B44" s="77"/>
      <c r="C44" s="61" t="s">
        <v>365</v>
      </c>
      <c r="D44" s="62" t="s">
        <v>366</v>
      </c>
      <c r="E44" s="78" t="s">
        <v>359</v>
      </c>
      <c r="F44" s="71" t="s">
        <v>367</v>
      </c>
    </row>
    <row r="45" spans="1:6">
      <c r="A45" s="63"/>
      <c r="B45" s="82" t="s">
        <v>368</v>
      </c>
      <c r="C45" s="61" t="s">
        <v>369</v>
      </c>
      <c r="D45" s="64" t="s">
        <v>370</v>
      </c>
      <c r="E45" s="65" t="s">
        <v>371</v>
      </c>
      <c r="F45" s="83" t="s">
        <v>372</v>
      </c>
    </row>
    <row r="46" ht="24" spans="1:6">
      <c r="A46" s="65" t="s">
        <v>373</v>
      </c>
      <c r="B46" s="84"/>
      <c r="C46" s="61" t="s">
        <v>374</v>
      </c>
      <c r="D46" s="64" t="s">
        <v>375</v>
      </c>
      <c r="E46" s="76"/>
      <c r="F46" s="85"/>
    </row>
    <row r="47" spans="1:6">
      <c r="A47" s="67"/>
      <c r="B47" s="86" t="s">
        <v>376</v>
      </c>
      <c r="C47" s="87" t="s">
        <v>377</v>
      </c>
      <c r="D47" s="88" t="s">
        <v>375</v>
      </c>
      <c r="E47" s="65" t="s">
        <v>378</v>
      </c>
      <c r="F47" s="83" t="s">
        <v>379</v>
      </c>
    </row>
    <row r="48" ht="24" customHeight="1" spans="1:6">
      <c r="A48" s="67"/>
      <c r="B48" s="86"/>
      <c r="C48" s="89"/>
      <c r="D48" s="90"/>
      <c r="E48" s="76"/>
      <c r="F48" s="85"/>
    </row>
    <row r="49" ht="36" spans="1:6">
      <c r="A49" s="67"/>
      <c r="B49" s="84" t="s">
        <v>380</v>
      </c>
      <c r="C49" s="79" t="s">
        <v>381</v>
      </c>
      <c r="D49" s="85" t="s">
        <v>375</v>
      </c>
      <c r="E49" s="76" t="s">
        <v>382</v>
      </c>
      <c r="F49" s="85" t="s">
        <v>379</v>
      </c>
    </row>
    <row r="50" spans="1:6">
      <c r="A50" s="67"/>
      <c r="B50" s="60" t="s">
        <v>383</v>
      </c>
      <c r="C50" s="91" t="s">
        <v>384</v>
      </c>
      <c r="D50" s="65" t="s">
        <v>385</v>
      </c>
      <c r="E50" s="74" t="s">
        <v>386</v>
      </c>
      <c r="F50" s="83" t="s">
        <v>387</v>
      </c>
    </row>
    <row r="51" spans="1:6">
      <c r="A51" s="67" t="s">
        <v>388</v>
      </c>
      <c r="B51" s="66"/>
      <c r="C51" s="92"/>
      <c r="D51" s="67"/>
      <c r="E51" s="75"/>
      <c r="F51" s="93"/>
    </row>
    <row r="52" ht="24" customHeight="1" spans="1:6">
      <c r="A52" s="67"/>
      <c r="B52" s="66"/>
      <c r="C52" s="92"/>
      <c r="D52" s="67"/>
      <c r="E52" s="75"/>
      <c r="F52" s="93"/>
    </row>
    <row r="53" spans="1:6">
      <c r="A53" s="67"/>
      <c r="B53" s="68"/>
      <c r="C53" s="79"/>
      <c r="D53" s="76"/>
      <c r="E53" s="78"/>
      <c r="F53" s="85"/>
    </row>
    <row r="54" spans="1:1">
      <c r="A54" s="76"/>
    </row>
    <row r="57" ht="14.25" spans="1:1">
      <c r="A57" s="94"/>
    </row>
    <row r="70" spans="6:6">
      <c r="F70">
        <f>2762.54-31-24-13-408-37-8-44-58-42-79-246</f>
        <v>1772.54</v>
      </c>
    </row>
  </sheetData>
  <mergeCells count="53">
    <mergeCell ref="A1:C1"/>
    <mergeCell ref="A2:F2"/>
    <mergeCell ref="A3:F3"/>
    <mergeCell ref="A4:B4"/>
    <mergeCell ref="C4:F4"/>
    <mergeCell ref="C5:F5"/>
    <mergeCell ref="C6:F6"/>
    <mergeCell ref="C7:F7"/>
    <mergeCell ref="D8:F8"/>
    <mergeCell ref="A5:A8"/>
    <mergeCell ref="A9:A11"/>
    <mergeCell ref="A13:A20"/>
    <mergeCell ref="A22:A26"/>
    <mergeCell ref="A27:A35"/>
    <mergeCell ref="A36:A39"/>
    <mergeCell ref="A40:A45"/>
    <mergeCell ref="A46:A50"/>
    <mergeCell ref="A51:A54"/>
    <mergeCell ref="B8:B9"/>
    <mergeCell ref="B12:B14"/>
    <mergeCell ref="B15:B16"/>
    <mergeCell ref="B18:B20"/>
    <mergeCell ref="B21:B25"/>
    <mergeCell ref="B26:B28"/>
    <mergeCell ref="B29:B30"/>
    <mergeCell ref="B31:B34"/>
    <mergeCell ref="B35:B36"/>
    <mergeCell ref="B37:B38"/>
    <mergeCell ref="B39:B44"/>
    <mergeCell ref="B45:B46"/>
    <mergeCell ref="B47:B48"/>
    <mergeCell ref="B50:B53"/>
    <mergeCell ref="C8:C9"/>
    <mergeCell ref="C47:C48"/>
    <mergeCell ref="C50:C53"/>
    <mergeCell ref="D47:D48"/>
    <mergeCell ref="D50:D53"/>
    <mergeCell ref="E21:E22"/>
    <mergeCell ref="E23:E25"/>
    <mergeCell ref="E31:E34"/>
    <mergeCell ref="E35:E36"/>
    <mergeCell ref="E37:E38"/>
    <mergeCell ref="E39:E40"/>
    <mergeCell ref="E45:E46"/>
    <mergeCell ref="E47:E48"/>
    <mergeCell ref="E50:E53"/>
    <mergeCell ref="F19:F20"/>
    <mergeCell ref="F37:F38"/>
    <mergeCell ref="F39:F40"/>
    <mergeCell ref="F41:F43"/>
    <mergeCell ref="F45:F46"/>
    <mergeCell ref="F47:F48"/>
    <mergeCell ref="F50:F53"/>
  </mergeCells>
  <hyperlinks>
    <hyperlink ref="F1" location="目录!A22" display="返回目录!A22"/>
  </hyperlinks>
  <pageMargins left="0.75" right="0.75" top="0.268999993801117" bottom="0.268999993801117" header="0" footer="0"/>
  <pageSetup paperSize="9" scale="85"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1_2023年部门收支总体情况表</vt:lpstr>
      <vt:lpstr>2_2023年部门收入总体情况表</vt:lpstr>
      <vt:lpstr>3_2023年部门支出总体情况表</vt:lpstr>
      <vt:lpstr>4_2023年财政拨款收支总体情况表</vt:lpstr>
      <vt:lpstr>5_2023年一般公共预算支出情况表</vt:lpstr>
      <vt:lpstr>6_一般公共预算基本支出情况表 </vt:lpstr>
      <vt:lpstr>7_2023年一般公共预算“三公”经费支出情况表</vt:lpstr>
      <vt:lpstr>8_2022年政府性基金支出情况表</vt:lpstr>
      <vt:lpstr>9部门整体绩效</vt:lpstr>
      <vt:lpstr>10项目绩效表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亲爱的菜菜</cp:lastModifiedBy>
  <dcterms:created xsi:type="dcterms:W3CDTF">2020-12-29T08:01:00Z</dcterms:created>
  <cp:lastPrinted>2022-05-23T03:00:00Z</cp:lastPrinted>
  <dcterms:modified xsi:type="dcterms:W3CDTF">2023-03-10T00:37:24Z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2052-11.1.0.12970</vt:lpwstr>
  </property>
  <property fmtid="{D5CDD505-2E9C-101B-9397-08002B2CF9AE}" pid="3" name="ICV">
    <vt:lpwstr>C864B63906D14BAEA9CC63BFE437D289</vt:lpwstr>
  </property>
</Properties>
</file>