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E:\预算\预算决算公开\2022\2023年改2022年\"/>
    </mc:Choice>
  </mc:AlternateContent>
  <xr:revisionPtr revIDLastSave="0" documentId="13_ncr:1_{BD3E82AD-D152-4112-B03E-B2AA22AF089D}" xr6:coauthVersionLast="47" xr6:coauthVersionMax="47" xr10:uidLastSave="{00000000-0000-0000-0000-000000000000}"/>
  <bookViews>
    <workbookView xWindow="468" yWindow="0" windowWidth="22572" windowHeight="12360" tabRatio="915" xr2:uid="{00000000-000D-0000-FFFF-FFFF00000000}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81029"/>
</workbook>
</file>

<file path=xl/calcChain.xml><?xml version="1.0" encoding="utf-8"?>
<calcChain xmlns="http://schemas.openxmlformats.org/spreadsheetml/2006/main">
  <c r="J17" i="14" l="1"/>
  <c r="J8" i="14" s="1"/>
  <c r="J11" i="14"/>
  <c r="S24" i="14"/>
  <c r="I18" i="14"/>
  <c r="H18" i="14" s="1"/>
  <c r="G18" i="14" s="1"/>
  <c r="I24" i="14"/>
  <c r="H24" i="14" s="1"/>
  <c r="G24" i="14" s="1"/>
  <c r="J10" i="14"/>
  <c r="I10" i="14" s="1"/>
  <c r="H10" i="14" s="1"/>
  <c r="G10" i="14" s="1"/>
  <c r="J15" i="14"/>
  <c r="J13" i="14"/>
  <c r="I13" i="14" s="1"/>
  <c r="H13" i="14" s="1"/>
  <c r="G13" i="14" s="1"/>
  <c r="J9" i="14"/>
  <c r="I9" i="14" s="1"/>
  <c r="H9" i="14" s="1"/>
  <c r="E645" i="12"/>
  <c r="E623" i="12"/>
  <c r="E601" i="12"/>
  <c r="E579" i="12"/>
  <c r="E557" i="12"/>
  <c r="E535" i="12"/>
  <c r="E513" i="12"/>
  <c r="E491" i="12"/>
  <c r="E469" i="12"/>
  <c r="E447" i="12"/>
  <c r="E425" i="12"/>
  <c r="E403" i="12"/>
  <c r="E381" i="12"/>
  <c r="E359" i="12"/>
  <c r="E337" i="12"/>
  <c r="E315" i="12"/>
  <c r="E293" i="12"/>
  <c r="E271" i="12"/>
  <c r="E249" i="12"/>
  <c r="E227" i="12"/>
  <c r="E205" i="12"/>
  <c r="E183" i="12"/>
  <c r="E161" i="12"/>
  <c r="E139" i="12"/>
  <c r="E117" i="12"/>
  <c r="E95" i="12"/>
  <c r="E73" i="12"/>
  <c r="E51" i="12"/>
  <c r="E29" i="12"/>
  <c r="E7" i="12"/>
  <c r="F36" i="10"/>
  <c r="E36" i="10"/>
  <c r="S23" i="14"/>
  <c r="I23" i="14"/>
  <c r="H23" i="14"/>
  <c r="G23" i="14" s="1"/>
  <c r="S22" i="14"/>
  <c r="I22" i="14"/>
  <c r="H22" i="14"/>
  <c r="G22" i="14"/>
  <c r="S21" i="14"/>
  <c r="I21" i="14"/>
  <c r="H21" i="14"/>
  <c r="G21" i="14" s="1"/>
  <c r="S20" i="14"/>
  <c r="I20" i="14"/>
  <c r="H20" i="14" s="1"/>
  <c r="G20" i="14" s="1"/>
  <c r="S19" i="14"/>
  <c r="G19" i="14" s="1"/>
  <c r="I19" i="14"/>
  <c r="H19" i="14"/>
  <c r="S17" i="14"/>
  <c r="S16" i="14"/>
  <c r="I16" i="14"/>
  <c r="H16" i="14" s="1"/>
  <c r="G16" i="14" s="1"/>
  <c r="S15" i="14"/>
  <c r="I15" i="14"/>
  <c r="H15" i="14"/>
  <c r="G15" i="14" s="1"/>
  <c r="S14" i="14"/>
  <c r="G14" i="14" s="1"/>
  <c r="I14" i="14"/>
  <c r="H14" i="14"/>
  <c r="S13" i="14"/>
  <c r="S12" i="14"/>
  <c r="I12" i="14"/>
  <c r="H12" i="14" s="1"/>
  <c r="G12" i="14" s="1"/>
  <c r="I11" i="14"/>
  <c r="H11" i="14" s="1"/>
  <c r="G11" i="14" s="1"/>
  <c r="S10" i="14"/>
  <c r="S9" i="14"/>
  <c r="X8" i="14"/>
  <c r="W8" i="14"/>
  <c r="V8" i="14"/>
  <c r="U8" i="14"/>
  <c r="T8" i="14"/>
  <c r="R8" i="14"/>
  <c r="Q8" i="14"/>
  <c r="P8" i="14"/>
  <c r="O8" i="14"/>
  <c r="N8" i="14"/>
  <c r="M8" i="14"/>
  <c r="L8" i="14"/>
  <c r="K8" i="14"/>
  <c r="E23" i="7"/>
  <c r="D23" i="7"/>
  <c r="C22" i="7"/>
  <c r="C21" i="7"/>
  <c r="C20" i="7" s="1"/>
  <c r="E20" i="7"/>
  <c r="D20" i="7"/>
  <c r="C19" i="7"/>
  <c r="C18" i="7"/>
  <c r="C17" i="7"/>
  <c r="C16" i="7"/>
  <c r="E15" i="7"/>
  <c r="D15" i="7"/>
  <c r="C15" i="7"/>
  <c r="C14" i="7"/>
  <c r="C13" i="7"/>
  <c r="C12" i="7"/>
  <c r="C11" i="7"/>
  <c r="C10" i="7"/>
  <c r="C9" i="7"/>
  <c r="C8" i="7"/>
  <c r="C7" i="7"/>
  <c r="C6" i="7" s="1"/>
  <c r="C23" i="7" s="1"/>
  <c r="D6" i="7"/>
  <c r="G36" i="6"/>
  <c r="D35" i="6"/>
  <c r="C35" i="6"/>
  <c r="F34" i="6"/>
  <c r="F33" i="6" s="1"/>
  <c r="E34" i="6"/>
  <c r="D34" i="6" s="1"/>
  <c r="C34" i="6" s="1"/>
  <c r="D32" i="6"/>
  <c r="C32" i="6"/>
  <c r="F31" i="6"/>
  <c r="E31" i="6"/>
  <c r="D31" i="6"/>
  <c r="C31" i="6"/>
  <c r="F30" i="6"/>
  <c r="E30" i="6"/>
  <c r="D30" i="6"/>
  <c r="C30" i="6"/>
  <c r="D29" i="6"/>
  <c r="C29" i="6"/>
  <c r="F28" i="6"/>
  <c r="E28" i="6"/>
  <c r="D28" i="6"/>
  <c r="C28" i="6"/>
  <c r="D27" i="6"/>
  <c r="C27" i="6"/>
  <c r="F26" i="6"/>
  <c r="F22" i="6" s="1"/>
  <c r="E26" i="6"/>
  <c r="E22" i="6" s="1"/>
  <c r="D22" i="6" s="1"/>
  <c r="C22" i="6" s="1"/>
  <c r="D26" i="6"/>
  <c r="C26" i="6"/>
  <c r="D25" i="6"/>
  <c r="C25" i="6"/>
  <c r="D24" i="6"/>
  <c r="C24" i="6"/>
  <c r="F23" i="6"/>
  <c r="E23" i="6"/>
  <c r="D23" i="6"/>
  <c r="C23" i="6"/>
  <c r="D21" i="6"/>
  <c r="C21" i="6"/>
  <c r="F20" i="6"/>
  <c r="E20" i="6"/>
  <c r="D20" i="6"/>
  <c r="C20" i="6"/>
  <c r="D19" i="6"/>
  <c r="C19" i="6"/>
  <c r="F18" i="6"/>
  <c r="E18" i="6"/>
  <c r="D18" i="6"/>
  <c r="C18" i="6"/>
  <c r="D17" i="6"/>
  <c r="C17" i="6"/>
  <c r="F16" i="6"/>
  <c r="E16" i="6"/>
  <c r="D16" i="6"/>
  <c r="C16" i="6"/>
  <c r="D15" i="6"/>
  <c r="C15" i="6"/>
  <c r="D14" i="6"/>
  <c r="C14" i="6"/>
  <c r="D13" i="6"/>
  <c r="C13" i="6"/>
  <c r="D12" i="6"/>
  <c r="C12" i="6"/>
  <c r="D11" i="6"/>
  <c r="C11" i="6"/>
  <c r="F10" i="6"/>
  <c r="E10" i="6"/>
  <c r="D10" i="6"/>
  <c r="C10" i="6" s="1"/>
  <c r="D9" i="6"/>
  <c r="C9" i="6"/>
  <c r="D8" i="6"/>
  <c r="C8" i="6"/>
  <c r="F7" i="6"/>
  <c r="F6" i="6" s="1"/>
  <c r="F36" i="6" s="1"/>
  <c r="E7" i="6"/>
  <c r="E6" i="6" s="1"/>
  <c r="D7" i="6"/>
  <c r="C7" i="6"/>
  <c r="I38" i="5"/>
  <c r="H38" i="5"/>
  <c r="G38" i="5"/>
  <c r="C38" i="5"/>
  <c r="F27" i="5"/>
  <c r="E27" i="5"/>
  <c r="F17" i="5"/>
  <c r="E17" i="5"/>
  <c r="F15" i="5"/>
  <c r="F38" i="5" s="1"/>
  <c r="E15" i="5"/>
  <c r="E38" i="5" s="1"/>
  <c r="F12" i="5"/>
  <c r="E12" i="5"/>
  <c r="D36" i="2"/>
  <c r="D38" i="2" s="1"/>
  <c r="B36" i="2"/>
  <c r="B38" i="2" s="1"/>
  <c r="I17" i="14" l="1"/>
  <c r="H17" i="14" s="1"/>
  <c r="G17" i="14" s="1"/>
  <c r="G8" i="14" s="1"/>
  <c r="G9" i="14"/>
  <c r="S8" i="14"/>
  <c r="D6" i="6"/>
  <c r="E33" i="6"/>
  <c r="D33" i="6" s="1"/>
  <c r="C33" i="6" s="1"/>
  <c r="H8" i="14" l="1"/>
  <c r="I8" i="14"/>
  <c r="E36" i="6"/>
  <c r="C6" i="6"/>
  <c r="C36" i="6" s="1"/>
  <c r="D36" i="6"/>
</calcChain>
</file>

<file path=xl/sharedStrings.xml><?xml version="1.0" encoding="utf-8"?>
<sst xmlns="http://schemas.openxmlformats.org/spreadsheetml/2006/main" count="2146" uniqueCount="529">
  <si>
    <t>预算01表</t>
  </si>
  <si>
    <t>收支总表</t>
  </si>
  <si>
    <t>罗山县教育体育局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</si>
  <si>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</si>
  <si>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</si>
  <si>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</si>
  <si>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</si>
  <si>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</si>
  <si>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</si>
  <si>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</si>
  <si>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</si>
  <si>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</si>
  <si>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</si>
  <si>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</si>
  <si>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</si>
  <si>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</si>
  <si>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</si>
  <si>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</si>
  <si>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</si>
  <si>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</si>
  <si>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</si>
  <si>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</si>
  <si>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</si>
  <si>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</si>
  <si>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</si>
  <si>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</si>
  <si>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</si>
  <si>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</si>
  <si>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</si>
  <si>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</si>
  <si>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</si>
  <si>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</si>
  <si>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</si>
  <si>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</si>
  <si>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</si>
  <si>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</si>
  <si>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</si>
  <si>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</si>
  <si>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</si>
  <si>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</si>
  <si>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</si>
  <si>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</si>
  <si>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</si>
  <si>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</si>
  <si>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</si>
  <si>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</si>
  <si>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</si>
  <si>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</si>
  <si>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</si>
  <si>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</si>
  <si>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</si>
  <si>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</si>
  <si>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</si>
  <si>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</si>
  <si>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</si>
  <si>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</si>
  <si>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</si>
  <si>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</si>
  <si>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</si>
  <si>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</si>
  <si>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</si>
  <si>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</si>
  <si>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</si>
  <si>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</si>
  <si>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</si>
  <si>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</si>
  <si>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</si>
  <si>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</si>
  <si>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</si>
  <si>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</si>
  <si>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</si>
  <si>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</si>
  <si>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</si>
  <si>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</si>
  <si>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</si>
  <si>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</si>
  <si>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</si>
  <si>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</si>
  <si>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</si>
  <si>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</si>
  <si>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教育管理事务</t>
  </si>
  <si>
    <t>行政运行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</si>
  <si>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</si>
  <si>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</si>
  <si>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</si>
  <si>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</si>
  <si>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</si>
  <si>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</si>
  <si>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</si>
  <si>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</si>
  <si>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</si>
  <si>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广播电视教育</t>
  </si>
  <si>
    <t>教育电视台</t>
  </si>
  <si>
    <t>特殊教育</t>
  </si>
  <si>
    <t>特殊学校教育</t>
  </si>
  <si>
    <t>社会保障和就业支出</t>
  </si>
  <si>
    <t>行政事业单位养老支出</t>
  </si>
  <si>
    <t>行政单位离退休</t>
  </si>
  <si>
    <t>机关事业单位基本养老保险缴费支出</t>
  </si>
  <si>
    <t>抚恤</t>
  </si>
  <si>
    <t>死亡抚恤</t>
  </si>
  <si>
    <t>其他社会保障和就业支出</t>
  </si>
  <si>
    <t>卫生健康支出</t>
  </si>
  <si>
    <t>行政事业单位医疗</t>
  </si>
  <si>
    <t>行政单位医疗</t>
  </si>
  <si>
    <t>住房保障支出</t>
  </si>
  <si>
    <t>住房改革支出</t>
  </si>
  <si>
    <t>住房公积金</t>
  </si>
  <si>
    <t>合      计</t>
  </si>
  <si>
    <t>预算04表</t>
  </si>
  <si>
    <t>财政拨款收支总体情况表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</si>
  <si>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</si>
  <si>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</si>
  <si>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</si>
  <si>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</si>
  <si>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</si>
  <si>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</si>
  <si>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</si>
  <si>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</si>
  <si>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</si>
  <si>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</si>
  <si>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</si>
  <si>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</si>
  <si>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</si>
  <si>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</si>
  <si>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</si>
  <si>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</si>
  <si>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</si>
  <si>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</si>
  <si>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</si>
  <si>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</si>
  <si>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</si>
  <si>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</si>
  <si>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</si>
  <si>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</si>
  <si>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</si>
  <si>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</si>
  <si>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</si>
  <si>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</si>
  <si>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</si>
  <si>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</si>
  <si>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</si>
  <si>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</si>
  <si>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</si>
  <si>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</si>
  <si>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</si>
  <si>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</si>
  <si>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</si>
  <si>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</si>
  <si>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</si>
  <si>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</si>
  <si>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</si>
  <si>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</si>
  <si>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</si>
  <si>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</si>
  <si>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奖金</t>
  </si>
  <si>
    <t>30107</t>
  </si>
  <si>
    <t>绩效工资</t>
  </si>
  <si>
    <t>30108</t>
  </si>
  <si>
    <t>机关事业单位基本养老保障缴费</t>
  </si>
  <si>
    <t>30110</t>
  </si>
  <si>
    <t>职工基本医疗保险缴费</t>
  </si>
  <si>
    <t>30112</t>
  </si>
  <si>
    <t>其他社会保险缴费</t>
  </si>
  <si>
    <t>30113</t>
  </si>
  <si>
    <t>商品和服务支出</t>
  </si>
  <si>
    <t>30201</t>
  </si>
  <si>
    <t>办公费</t>
  </si>
  <si>
    <t>30217</t>
  </si>
  <si>
    <t>公务接待费</t>
  </si>
  <si>
    <t>30231</t>
  </si>
  <si>
    <t>公务用车运行维护费</t>
  </si>
  <si>
    <t>30229</t>
  </si>
  <si>
    <t>福利费</t>
  </si>
  <si>
    <t>对个人和家庭补助支出</t>
  </si>
  <si>
    <t>30301</t>
  </si>
  <si>
    <t>离休费</t>
  </si>
  <si>
    <t>30304</t>
  </si>
  <si>
    <t>抚恤金</t>
  </si>
  <si>
    <t>合  计</t>
  </si>
  <si>
    <t>预算07表</t>
  </si>
  <si>
    <t>支 出 预 算 分 类 汇 总 表（按支出经济分类）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</si>
  <si>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</si>
  <si>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</si>
  <si>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</si>
  <si>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</si>
  <si>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</si>
  <si>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</si>
  <si>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01</t>
  </si>
  <si>
    <t>工资奖金津补贴</t>
  </si>
  <si>
    <t>02</t>
  </si>
  <si>
    <t>07</t>
  </si>
  <si>
    <t>08</t>
  </si>
  <si>
    <t>社会保障缴费</t>
  </si>
  <si>
    <t>10</t>
  </si>
  <si>
    <t>12</t>
  </si>
  <si>
    <t>13</t>
  </si>
  <si>
    <t>03</t>
  </si>
  <si>
    <t>办公经费</t>
  </si>
  <si>
    <t>17</t>
  </si>
  <si>
    <t>06</t>
  </si>
  <si>
    <t>31</t>
  </si>
  <si>
    <t>29</t>
  </si>
  <si>
    <t>05</t>
  </si>
  <si>
    <t>离退休费</t>
  </si>
  <si>
    <t>04</t>
  </si>
  <si>
    <t>社会福利和救助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</si>
  <si>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</si>
  <si>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</si>
  <si>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</si>
  <si>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</si>
  <si>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</si>
  <si>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</si>
  <si>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</si>
  <si>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预算09表</t>
  </si>
  <si>
    <t>政府性基金预算支出情况表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</si>
  <si>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</si>
  <si>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</si>
  <si>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</si>
  <si>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</si>
  <si>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</si>
  <si>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</si>
  <si>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</si>
  <si>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</si>
  <si>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</si>
  <si>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</si>
  <si>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</si>
  <si>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</si>
  <si>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</si>
  <si>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</si>
  <si>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</si>
  <si>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</si>
  <si>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</si>
  <si>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</si>
  <si>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</si>
  <si>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</si>
  <si>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特定目标类</t>
  </si>
  <si>
    <t>农村中小学校舍安全工程县配套</t>
  </si>
  <si>
    <t>延续项目</t>
  </si>
  <si>
    <t>连片特困县义务教育阶段乡村教师生活补助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</si>
  <si>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</si>
  <si>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</si>
  <si>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</si>
  <si>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</si>
  <si>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</si>
  <si>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</si>
  <si>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</si>
  <si>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</si>
  <si>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</si>
  <si>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确保农村中小学校舍安全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</si>
  <si>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</si>
  <si>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</si>
  <si>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</si>
  <si>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</si>
  <si>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</si>
  <si>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</si>
  <si>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</si>
  <si>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</si>
  <si>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</si>
  <si>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</si>
  <si>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校舍维修配套资金总额</t>
  </si>
  <si>
    <t>=</t>
  </si>
  <si>
    <t>200</t>
  </si>
  <si>
    <t>万元</t>
  </si>
  <si>
    <t>社会成本指标</t>
  </si>
  <si>
    <t>生态环境成本指标</t>
  </si>
  <si>
    <t xml:space="preserve"> 产出指标  </t>
  </si>
  <si>
    <t>数量指标</t>
  </si>
  <si>
    <t>受益学生数</t>
  </si>
  <si>
    <t>≥</t>
  </si>
  <si>
    <t>人</t>
  </si>
  <si>
    <t>质量指标</t>
  </si>
  <si>
    <t>建设项目验收合格率</t>
  </si>
  <si>
    <t>100</t>
  </si>
  <si>
    <t>%</t>
  </si>
  <si>
    <t>时效指标</t>
  </si>
  <si>
    <t xml:space="preserve">效益指标  </t>
  </si>
  <si>
    <t>经济效益指标</t>
  </si>
  <si>
    <t>社会效益指标</t>
  </si>
  <si>
    <t>保障学校校舍安全</t>
  </si>
  <si>
    <t>定性</t>
  </si>
  <si>
    <t>保障</t>
  </si>
  <si>
    <t>生态效益指标</t>
  </si>
  <si>
    <t>满意度指标</t>
  </si>
  <si>
    <t>服务对象满意度指标</t>
  </si>
  <si>
    <t>学校师生满意度</t>
  </si>
  <si>
    <t>连片特困县义务教育阶段乡村教师生活补助</t>
    <phoneticPr fontId="10" type="noConversion"/>
  </si>
  <si>
    <t>乡村教师生活补助资金总额</t>
    <phoneticPr fontId="10" type="noConversion"/>
  </si>
  <si>
    <t>=</t>
    <phoneticPr fontId="10" type="noConversion"/>
  </si>
  <si>
    <t>1300</t>
    <phoneticPr fontId="10" type="noConversion"/>
  </si>
  <si>
    <t>义务教育阶段乡村教师生活补助覆盖率</t>
    <phoneticPr fontId="10" type="noConversion"/>
  </si>
  <si>
    <t>执行省定标准达标率</t>
    <phoneticPr fontId="10" type="noConversion"/>
  </si>
  <si>
    <t>提高乡村教师队伍稳定</t>
    <phoneticPr fontId="10" type="noConversion"/>
  </si>
  <si>
    <t>定性</t>
    <phoneticPr fontId="10" type="noConversion"/>
  </si>
  <si>
    <t>提高</t>
    <phoneticPr fontId="10" type="noConversion"/>
  </si>
  <si>
    <t>享受乡村教师生活补助教师满意度</t>
    <phoneticPr fontId="10" type="noConversion"/>
  </si>
  <si>
    <t>高中生均公用经费</t>
    <phoneticPr fontId="10" type="noConversion"/>
  </si>
  <si>
    <t>高中生均公用经费总额</t>
    <phoneticPr fontId="10" type="noConversion"/>
  </si>
  <si>
    <t>800</t>
    <phoneticPr fontId="10" type="noConversion"/>
  </si>
  <si>
    <t>完善普通高中教育经费保障机制</t>
    <phoneticPr fontId="10" type="noConversion"/>
  </si>
  <si>
    <t>义务教育阶段乡村教师生活补助政策得到落实</t>
    <phoneticPr fontId="10" type="noConversion"/>
  </si>
  <si>
    <t>补助学校的数量</t>
    <phoneticPr fontId="10" type="noConversion"/>
  </si>
  <si>
    <t>≥</t>
    <phoneticPr fontId="10" type="noConversion"/>
  </si>
  <si>
    <t>所</t>
    <phoneticPr fontId="10" type="noConversion"/>
  </si>
  <si>
    <t>高中生均公用经费补助标准</t>
  </si>
  <si>
    <t>600</t>
    <phoneticPr fontId="10" type="noConversion"/>
  </si>
  <si>
    <t>元/生/年</t>
    <phoneticPr fontId="10" type="noConversion"/>
  </si>
  <si>
    <t>提升公办普通高中办学水平</t>
    <phoneticPr fontId="10" type="noConversion"/>
  </si>
  <si>
    <t>提升</t>
    <phoneticPr fontId="10" type="noConversion"/>
  </si>
  <si>
    <t>在校师生满意度</t>
    <phoneticPr fontId="10" type="noConversion"/>
  </si>
  <si>
    <t>普通高中助学金县配套</t>
    <phoneticPr fontId="10" type="noConversion"/>
  </si>
  <si>
    <t>落实普通高中阶段资助政策</t>
    <phoneticPr fontId="10" type="noConversion"/>
  </si>
  <si>
    <t>普通高中助学金县配套资金总额</t>
    <phoneticPr fontId="10" type="noConversion"/>
  </si>
  <si>
    <t>100</t>
    <phoneticPr fontId="10" type="noConversion"/>
  </si>
  <si>
    <t>资助普通高中贫困户子女总人数</t>
    <phoneticPr fontId="10" type="noConversion"/>
  </si>
  <si>
    <t>人次</t>
    <phoneticPr fontId="10" type="noConversion"/>
  </si>
  <si>
    <t>建档立卡贫困学生资助覆盖率</t>
    <phoneticPr fontId="10" type="noConversion"/>
  </si>
  <si>
    <t>%</t>
    <phoneticPr fontId="10" type="noConversion"/>
  </si>
  <si>
    <t>减轻建档立卡贫困学生家庭负担</t>
    <phoneticPr fontId="10" type="noConversion"/>
  </si>
  <si>
    <t>减轻</t>
    <phoneticPr fontId="10" type="noConversion"/>
  </si>
  <si>
    <t>受资助学生家长满意度</t>
    <phoneticPr fontId="10" type="noConversion"/>
  </si>
  <si>
    <t>寄宿生生活补助费-初中</t>
    <phoneticPr fontId="10" type="noConversion"/>
  </si>
  <si>
    <t>落实初中寄宿生生活补助政策</t>
    <phoneticPr fontId="10" type="noConversion"/>
  </si>
  <si>
    <t>寄宿生生活补助费-初中资金总额</t>
    <phoneticPr fontId="10" type="noConversion"/>
  </si>
  <si>
    <t>180</t>
    <phoneticPr fontId="10" type="noConversion"/>
  </si>
  <si>
    <t>寄宿生生活补助资助人数</t>
    <phoneticPr fontId="10" type="noConversion"/>
  </si>
  <si>
    <t>建档立卡贫困学生受资助覆盖率</t>
    <phoneticPr fontId="10" type="noConversion"/>
  </si>
  <si>
    <t>落实</t>
    <phoneticPr fontId="10" type="noConversion"/>
  </si>
  <si>
    <t>寄宿生生活费补助-小学</t>
    <phoneticPr fontId="10" type="noConversion"/>
  </si>
  <si>
    <t>落实学生资助政策</t>
    <phoneticPr fontId="10" type="noConversion"/>
  </si>
  <si>
    <t>寄宿生生活费补助-小学资金总额</t>
    <phoneticPr fontId="10" type="noConversion"/>
  </si>
  <si>
    <t>152.9</t>
    <phoneticPr fontId="10" type="noConversion"/>
  </si>
  <si>
    <t>建档立卡学生受资助覆盖率</t>
    <phoneticPr fontId="10" type="noConversion"/>
  </si>
  <si>
    <t>落实小学寄宿生生活补助政策</t>
    <phoneticPr fontId="10" type="noConversion"/>
  </si>
  <si>
    <t>扶贫支出-普高免学费住宿费</t>
    <phoneticPr fontId="10" type="noConversion"/>
  </si>
  <si>
    <t>落实普通高中免学费住宿费资助政策</t>
    <phoneticPr fontId="10" type="noConversion"/>
  </si>
  <si>
    <t>普通高中免学费住宿费县配套资金总额</t>
    <phoneticPr fontId="10" type="noConversion"/>
  </si>
  <si>
    <t>120</t>
    <phoneticPr fontId="10" type="noConversion"/>
  </si>
  <si>
    <t>免学费住宿费资助人数</t>
    <phoneticPr fontId="10" type="noConversion"/>
  </si>
  <si>
    <t>学校专职安保人员</t>
    <phoneticPr fontId="10" type="noConversion"/>
  </si>
  <si>
    <t>解决全县100人以上学校大部分安保人员经费</t>
    <phoneticPr fontId="10" type="noConversion"/>
  </si>
  <si>
    <t>学校专职安保人员经费总额</t>
    <phoneticPr fontId="10" type="noConversion"/>
  </si>
  <si>
    <t>全县配备安保人员</t>
    <phoneticPr fontId="10" type="noConversion"/>
  </si>
  <si>
    <t>安保人员月工资标准</t>
    <phoneticPr fontId="10" type="noConversion"/>
  </si>
  <si>
    <t>1200</t>
    <phoneticPr fontId="10" type="noConversion"/>
  </si>
  <si>
    <t>元/月</t>
    <phoneticPr fontId="10" type="noConversion"/>
  </si>
  <si>
    <t>基本保障中小学校园安全</t>
    <phoneticPr fontId="10" type="noConversion"/>
  </si>
  <si>
    <t>保障</t>
    <phoneticPr fontId="10" type="noConversion"/>
  </si>
  <si>
    <t>学校师生满意度</t>
    <phoneticPr fontId="10" type="noConversion"/>
  </si>
  <si>
    <t>教师培训费</t>
    <phoneticPr fontId="10" type="noConversion"/>
  </si>
  <si>
    <t>提高教师师德素养和业务水平</t>
    <phoneticPr fontId="10" type="noConversion"/>
  </si>
  <si>
    <t>教师培训费资金总额</t>
    <phoneticPr fontId="10" type="noConversion"/>
  </si>
  <si>
    <t>培训场次</t>
    <phoneticPr fontId="10" type="noConversion"/>
  </si>
  <si>
    <t>场</t>
    <phoneticPr fontId="10" type="noConversion"/>
  </si>
  <si>
    <t>参训教师培训合格率</t>
    <phoneticPr fontId="10" type="noConversion"/>
  </si>
  <si>
    <t>95</t>
    <phoneticPr fontId="10" type="noConversion"/>
  </si>
  <si>
    <t>提高教师专业素养和教学水平、业务水平</t>
    <phoneticPr fontId="10" type="noConversion"/>
  </si>
  <si>
    <t>参训教师满意度</t>
    <phoneticPr fontId="10" type="noConversion"/>
  </si>
  <si>
    <t>中等职业学校国家助学金县配套</t>
    <phoneticPr fontId="10" type="noConversion"/>
  </si>
  <si>
    <t>落实中等职业学校国家助学金政策</t>
    <phoneticPr fontId="10" type="noConversion"/>
  </si>
  <si>
    <t>中职助学金县配套资金总额</t>
    <phoneticPr fontId="10" type="noConversion"/>
  </si>
  <si>
    <t>8</t>
    <phoneticPr fontId="10" type="noConversion"/>
  </si>
  <si>
    <t>资助学生人数</t>
    <phoneticPr fontId="10" type="noConversion"/>
  </si>
  <si>
    <t>人</t>
    <phoneticPr fontId="10" type="noConversion"/>
  </si>
  <si>
    <t>中等职业学校助学金标准</t>
    <phoneticPr fontId="10" type="noConversion"/>
  </si>
  <si>
    <t>2000</t>
    <phoneticPr fontId="10" type="noConversion"/>
  </si>
  <si>
    <t>保障中职学校家庭经济困难学生部分生活需求</t>
    <phoneticPr fontId="10" type="noConversion"/>
  </si>
  <si>
    <t>资助学生家长满意度</t>
    <phoneticPr fontId="10" type="noConversion"/>
  </si>
  <si>
    <t>中职生免学费县配套</t>
    <phoneticPr fontId="10" type="noConversion"/>
  </si>
  <si>
    <t>落实中等职业学校免学费资助政策</t>
    <phoneticPr fontId="10" type="noConversion"/>
  </si>
  <si>
    <t>中职生免学费县配套资金总额</t>
    <phoneticPr fontId="10" type="noConversion"/>
  </si>
  <si>
    <t>50</t>
    <phoneticPr fontId="10" type="noConversion"/>
  </si>
  <si>
    <t>资助人数</t>
    <phoneticPr fontId="10" type="noConversion"/>
  </si>
  <si>
    <t>人资</t>
    <phoneticPr fontId="10" type="noConversion"/>
  </si>
  <si>
    <t>资助标准</t>
    <phoneticPr fontId="10" type="noConversion"/>
  </si>
  <si>
    <t>1800</t>
    <phoneticPr fontId="10" type="noConversion"/>
  </si>
  <si>
    <t>提升贫困学生接受教育保障</t>
    <phoneticPr fontId="10" type="noConversion"/>
  </si>
  <si>
    <t>职业中专工作经费</t>
    <phoneticPr fontId="10" type="noConversion"/>
  </si>
  <si>
    <t>保障学校正常教育教学正常运转</t>
    <phoneticPr fontId="10" type="noConversion"/>
  </si>
  <si>
    <t>职业中专工作经费总额</t>
    <phoneticPr fontId="10" type="noConversion"/>
  </si>
  <si>
    <t xml:space="preserve"> 补助学校的数量</t>
    <phoneticPr fontId="10" type="noConversion"/>
  </si>
  <si>
    <t>学校日常运转保障率</t>
    <phoneticPr fontId="10" type="noConversion"/>
  </si>
  <si>
    <t>90</t>
    <phoneticPr fontId="10" type="noConversion"/>
  </si>
  <si>
    <t>提升中等职业教育管理水平</t>
    <phoneticPr fontId="10" type="noConversion"/>
  </si>
  <si>
    <t>补助学校教师满意度</t>
    <phoneticPr fontId="10" type="noConversion"/>
  </si>
  <si>
    <t>教体局工作经费</t>
    <phoneticPr fontId="10" type="noConversion"/>
  </si>
  <si>
    <t>推进基础教育管理水平提升</t>
    <phoneticPr fontId="10" type="noConversion"/>
  </si>
  <si>
    <t>工作经费总额</t>
    <phoneticPr fontId="10" type="noConversion"/>
  </si>
  <si>
    <t>60</t>
    <phoneticPr fontId="10" type="noConversion"/>
  </si>
  <si>
    <t>推进教育均衡发展学校数</t>
    <phoneticPr fontId="10" type="noConversion"/>
  </si>
  <si>
    <t>义务教育巩固率</t>
    <phoneticPr fontId="10" type="noConversion"/>
  </si>
  <si>
    <t>97</t>
    <phoneticPr fontId="10" type="noConversion"/>
  </si>
  <si>
    <t>基础教育管理水平提升</t>
    <phoneticPr fontId="10" type="noConversion"/>
  </si>
  <si>
    <t>学校、教师满意度</t>
    <phoneticPr fontId="10" type="noConversion"/>
  </si>
  <si>
    <t>教研室经费</t>
    <phoneticPr fontId="10" type="noConversion"/>
  </si>
  <si>
    <t>保障日常教研工作正常运转</t>
    <phoneticPr fontId="10" type="noConversion"/>
  </si>
  <si>
    <t>教研室经费资金总额</t>
    <phoneticPr fontId="10" type="noConversion"/>
  </si>
  <si>
    <t>组织教学教研培训</t>
    <phoneticPr fontId="10" type="noConversion"/>
  </si>
  <si>
    <t>场次</t>
    <phoneticPr fontId="10" type="noConversion"/>
  </si>
  <si>
    <t>教学教研工作完成率</t>
    <phoneticPr fontId="10" type="noConversion"/>
  </si>
  <si>
    <t>提升教学教研业务水平</t>
    <phoneticPr fontId="10" type="noConversion"/>
  </si>
  <si>
    <t>学校和教师满意度</t>
    <phoneticPr fontId="10" type="noConversion"/>
  </si>
  <si>
    <t>学生资助中心工作经费</t>
    <phoneticPr fontId="10" type="noConversion"/>
  </si>
  <si>
    <t>保障学生资助中心日常工作正常运转</t>
    <phoneticPr fontId="10" type="noConversion"/>
  </si>
  <si>
    <t>学生资助中心工作经费总额</t>
    <phoneticPr fontId="10" type="noConversion"/>
  </si>
  <si>
    <t>10</t>
    <phoneticPr fontId="10" type="noConversion"/>
  </si>
  <si>
    <t>日常工作正常运转保障率</t>
    <phoneticPr fontId="10" type="noConversion"/>
  </si>
  <si>
    <t>各项学生资助政策得到落实</t>
    <phoneticPr fontId="10" type="noConversion"/>
  </si>
  <si>
    <t>生源地信用助学贷款风险补偿金</t>
    <phoneticPr fontId="10" type="noConversion"/>
  </si>
  <si>
    <t>保障生源地助学贷款政策顺利实施</t>
    <phoneticPr fontId="10" type="noConversion"/>
  </si>
  <si>
    <t>生源地信用助学贷款风险补偿金总额</t>
    <phoneticPr fontId="10" type="noConversion"/>
  </si>
  <si>
    <t>29</t>
    <phoneticPr fontId="10" type="noConversion"/>
  </si>
  <si>
    <t>风险补偿金和贴息资金上缴达标率</t>
    <phoneticPr fontId="10" type="noConversion"/>
  </si>
  <si>
    <t>家庭贫困助学贷款学生学业完成率</t>
    <phoneticPr fontId="10" type="noConversion"/>
  </si>
  <si>
    <t>家庭贫困助学贷款学生满意度</t>
    <phoneticPr fontId="10" type="noConversion"/>
  </si>
  <si>
    <t>学前教育生均公用经费</t>
    <phoneticPr fontId="10" type="noConversion"/>
  </si>
  <si>
    <t>保障学前教育学校正常运转</t>
    <phoneticPr fontId="10" type="noConversion"/>
  </si>
  <si>
    <t>学前教育生均公用经费总额</t>
    <phoneticPr fontId="10" type="noConversion"/>
  </si>
  <si>
    <t>学前教育生均公用经费标准达标率</t>
    <phoneticPr fontId="10" type="noConversion"/>
  </si>
  <si>
    <t>80</t>
    <phoneticPr fontId="10" type="noConversion"/>
  </si>
  <si>
    <t>提高学前教育办学水平</t>
    <phoneticPr fontId="10" type="noConversion"/>
  </si>
  <si>
    <t>学校教师满意度</t>
    <phoneticPr fontId="10" type="noConversion"/>
  </si>
  <si>
    <t>原民办教师养老补贴补助资金</t>
    <phoneticPr fontId="10" type="noConversion"/>
  </si>
  <si>
    <t>保障全县原民办教师养老补助正常发放</t>
    <phoneticPr fontId="10" type="noConversion"/>
  </si>
  <si>
    <t>原民办教师养老补贴补助资金总额</t>
    <phoneticPr fontId="10" type="noConversion"/>
  </si>
  <si>
    <t>140</t>
    <phoneticPr fontId="10" type="noConversion"/>
  </si>
  <si>
    <t>原民办教师养老补助享受人数</t>
    <phoneticPr fontId="10" type="noConversion"/>
  </si>
  <si>
    <t>原民办教师养老补贴标准达标率</t>
    <phoneticPr fontId="10" type="noConversion"/>
  </si>
  <si>
    <t>完善了社会保障服务职能</t>
    <phoneticPr fontId="10" type="noConversion"/>
  </si>
  <si>
    <t>完善</t>
    <phoneticPr fontId="10" type="noConversion"/>
  </si>
  <si>
    <t>享受民办教师养老补贴人员满意度</t>
    <phoneticPr fontId="10" type="noConversion"/>
  </si>
  <si>
    <t>原国有企业幼教退休教师工资</t>
    <phoneticPr fontId="10" type="noConversion"/>
  </si>
  <si>
    <t>保障全县原原国有企业幼教退休教师工资正常发放</t>
    <phoneticPr fontId="10" type="noConversion"/>
  </si>
  <si>
    <t>原国有企业幼教退休教师工资总额</t>
    <phoneticPr fontId="10" type="noConversion"/>
  </si>
  <si>
    <t>≤</t>
    <phoneticPr fontId="10" type="noConversion"/>
  </si>
  <si>
    <t>2.5</t>
    <phoneticPr fontId="10" type="noConversion"/>
  </si>
  <si>
    <t>发放幼教退休教师工资人数</t>
    <phoneticPr fontId="10" type="noConversion"/>
  </si>
  <si>
    <t>退休教师工资标准达标率</t>
    <phoneticPr fontId="10" type="noConversion"/>
  </si>
  <si>
    <t>保障了原国有企业幼教退休教师工资待遇</t>
    <phoneticPr fontId="10" type="noConversion"/>
  </si>
  <si>
    <t>原国有企业幼教退休教师满意度</t>
    <phoneticPr fontId="10" type="noConversion"/>
  </si>
  <si>
    <t>高中招经费</t>
    <phoneticPr fontId="10" type="noConversion"/>
  </si>
  <si>
    <t>保障普通高中毕业生各项考务工作的顺利完成</t>
    <phoneticPr fontId="10" type="noConversion"/>
  </si>
  <si>
    <t>高中招经费总额</t>
    <phoneticPr fontId="10" type="noConversion"/>
  </si>
  <si>
    <t>保障参加高考学生人数</t>
    <phoneticPr fontId="10" type="noConversion"/>
  </si>
  <si>
    <t>保障普通高中毕业学生考试顺利进行</t>
    <phoneticPr fontId="10" type="noConversion"/>
  </si>
  <si>
    <t>组织高招工作完成率</t>
    <phoneticPr fontId="10" type="noConversion"/>
  </si>
  <si>
    <t>参加高招学生满意度</t>
    <phoneticPr fontId="10" type="noConversion"/>
  </si>
  <si>
    <t>中招经费</t>
    <phoneticPr fontId="10" type="noConversion"/>
  </si>
  <si>
    <t>20</t>
    <phoneticPr fontId="10" type="noConversion"/>
  </si>
  <si>
    <t>中招经费总额</t>
    <phoneticPr fontId="10" type="noConversion"/>
  </si>
  <si>
    <t>保障参加中考学生人数</t>
    <phoneticPr fontId="10" type="noConversion"/>
  </si>
  <si>
    <t>组织中招工作完成率</t>
    <phoneticPr fontId="10" type="noConversion"/>
  </si>
  <si>
    <t>保障普通初中毕业学生考试顺利进行</t>
    <phoneticPr fontId="10" type="noConversion"/>
  </si>
  <si>
    <t>参加中招学生满意度</t>
    <phoneticPr fontId="10" type="noConversion"/>
  </si>
  <si>
    <t>教育质量奖</t>
    <phoneticPr fontId="10" type="noConversion"/>
  </si>
  <si>
    <t>对先进单位和个人奖励，提升教育质量</t>
    <phoneticPr fontId="10" type="noConversion"/>
  </si>
  <si>
    <t>教育质量奖资金总额</t>
    <phoneticPr fontId="10" type="noConversion"/>
  </si>
  <si>
    <t>200</t>
    <phoneticPr fontId="10" type="noConversion"/>
  </si>
  <si>
    <t>奖励优秀教师人数</t>
    <phoneticPr fontId="10" type="noConversion"/>
  </si>
  <si>
    <t>优秀学校受表彰奖励覆盖率</t>
    <phoneticPr fontId="10" type="noConversion"/>
  </si>
  <si>
    <t>提升教育质量</t>
    <phoneticPr fontId="10" type="noConversion"/>
  </si>
  <si>
    <t>受表彰学校和教师满意度</t>
    <phoneticPr fontId="10" type="noConversion"/>
  </si>
  <si>
    <t>电教室经费</t>
    <phoneticPr fontId="10" type="noConversion"/>
  </si>
  <si>
    <t>保障电教室正常运转</t>
    <phoneticPr fontId="10" type="noConversion"/>
  </si>
  <si>
    <t>电教室经费总额</t>
    <phoneticPr fontId="10" type="noConversion"/>
  </si>
  <si>
    <t>组织评选电教优秀课节数</t>
    <phoneticPr fontId="10" type="noConversion"/>
  </si>
  <si>
    <t>节</t>
    <phoneticPr fontId="10" type="noConversion"/>
  </si>
  <si>
    <t>电化教育工作完成率</t>
    <phoneticPr fontId="10" type="noConversion"/>
  </si>
  <si>
    <t>提升学校信息化教学水平</t>
    <phoneticPr fontId="10" type="noConversion"/>
  </si>
  <si>
    <t>特殊教育经费</t>
    <phoneticPr fontId="10" type="noConversion"/>
  </si>
  <si>
    <t>保障特殊教育学校正常运转</t>
    <phoneticPr fontId="10" type="noConversion"/>
  </si>
  <si>
    <t>特殊教育经费总额</t>
    <phoneticPr fontId="10" type="noConversion"/>
  </si>
  <si>
    <t>5</t>
    <phoneticPr fontId="10" type="noConversion"/>
  </si>
  <si>
    <t>特殊教育经费补助学校数量</t>
    <phoneticPr fontId="10" type="noConversion"/>
  </si>
  <si>
    <t>特殊教育经费保障率</t>
    <phoneticPr fontId="10" type="noConversion"/>
  </si>
  <si>
    <t>保障特殊学生群体接受教育</t>
    <phoneticPr fontId="10" type="noConversion"/>
  </si>
  <si>
    <t>体育馆维护费</t>
    <phoneticPr fontId="10" type="noConversion"/>
  </si>
  <si>
    <t>保障体育馆正常运转和对社会开放</t>
    <phoneticPr fontId="10" type="noConversion"/>
  </si>
  <si>
    <t>体育馆维护费总额</t>
    <phoneticPr fontId="10" type="noConversion"/>
  </si>
  <si>
    <t>体育馆全年对社会开放天数</t>
    <phoneticPr fontId="10" type="noConversion"/>
  </si>
  <si>
    <t>天</t>
    <phoneticPr fontId="10" type="noConversion"/>
  </si>
  <si>
    <t>体育馆运转保障率</t>
    <phoneticPr fontId="10" type="noConversion"/>
  </si>
  <si>
    <t>提升群众体质健康</t>
    <phoneticPr fontId="10" type="noConversion"/>
  </si>
  <si>
    <t>群众满意度</t>
    <phoneticPr fontId="10" type="noConversion"/>
  </si>
  <si>
    <t>特岗教师社会保险相关费用</t>
    <phoneticPr fontId="10" type="noConversion"/>
  </si>
  <si>
    <t>保障特岗教师社会保险费正常缴纳</t>
    <phoneticPr fontId="10" type="noConversion"/>
  </si>
  <si>
    <t>特岗教师社会保险相关费用总额</t>
    <phoneticPr fontId="10" type="noConversion"/>
  </si>
  <si>
    <t>860.2</t>
    <phoneticPr fontId="10" type="noConversion"/>
  </si>
  <si>
    <t>特岗教师社会保险保障人数</t>
    <phoneticPr fontId="10" type="noConversion"/>
  </si>
  <si>
    <t>特岗教师社会保险缴费标准达标率</t>
    <phoneticPr fontId="10" type="noConversion"/>
  </si>
  <si>
    <t>保障特岗教师社保待遇</t>
    <phoneticPr fontId="10" type="noConversion"/>
  </si>
  <si>
    <t>在岗特岗教师满意度</t>
    <phoneticPr fontId="10" type="noConversion"/>
  </si>
  <si>
    <t>班主任津贴</t>
    <phoneticPr fontId="10" type="noConversion"/>
  </si>
  <si>
    <t>保障班主任补助按时发放</t>
    <phoneticPr fontId="10" type="noConversion"/>
  </si>
  <si>
    <t>班主任津贴资金总额</t>
    <phoneticPr fontId="10" type="noConversion"/>
  </si>
  <si>
    <t>1190</t>
    <phoneticPr fontId="10" type="noConversion"/>
  </si>
  <si>
    <t>享受班主任津贴人数</t>
    <phoneticPr fontId="10" type="noConversion"/>
  </si>
  <si>
    <t>班主任津贴标准达标率</t>
    <phoneticPr fontId="10" type="noConversion"/>
  </si>
  <si>
    <t>提高班主任教师待遇</t>
    <phoneticPr fontId="10" type="noConversion"/>
  </si>
  <si>
    <t>教师满意度</t>
    <phoneticPr fontId="10" type="noConversion"/>
  </si>
  <si>
    <t>地方教龄津贴</t>
    <phoneticPr fontId="10" type="noConversion"/>
  </si>
  <si>
    <t>保障地方教龄津贴按时发放</t>
    <phoneticPr fontId="10" type="noConversion"/>
  </si>
  <si>
    <t>地方教龄津贴资金总额</t>
    <phoneticPr fontId="10" type="noConversion"/>
  </si>
  <si>
    <t>1125</t>
    <phoneticPr fontId="10" type="noConversion"/>
  </si>
  <si>
    <t>享受地方教龄津贴人数</t>
    <phoneticPr fontId="10" type="noConversion"/>
  </si>
  <si>
    <t>地方教龄津贴标准达标率</t>
    <phoneticPr fontId="10" type="noConversion"/>
  </si>
  <si>
    <t>提高教师待遇水平</t>
    <phoneticPr fontId="10" type="noConversion"/>
  </si>
  <si>
    <t>义务教育阶段生均公用经费</t>
    <phoneticPr fontId="10" type="noConversion"/>
  </si>
  <si>
    <t>落实义务教育生均公用经费政策</t>
    <phoneticPr fontId="10" type="noConversion"/>
  </si>
  <si>
    <t>义务教育阶段生均公用经费县级资金总额</t>
    <phoneticPr fontId="10" type="noConversion"/>
  </si>
  <si>
    <t>450</t>
    <phoneticPr fontId="10" type="noConversion"/>
  </si>
  <si>
    <t>生均公用经费补助学校数量</t>
    <phoneticPr fontId="10" type="noConversion"/>
  </si>
  <si>
    <t>生均公用经费标准达标率</t>
    <phoneticPr fontId="10" type="noConversion"/>
  </si>
  <si>
    <t>提升义务教育阶段生均公用经费保障</t>
    <phoneticPr fontId="10" type="noConversion"/>
  </si>
  <si>
    <t>教育辅助人员</t>
    <phoneticPr fontId="10" type="noConversion"/>
  </si>
  <si>
    <t>保障全县教育辅助人员工资正常发放</t>
    <phoneticPr fontId="10" type="noConversion"/>
  </si>
  <si>
    <t>教育辅助人员经费总额</t>
    <phoneticPr fontId="10" type="noConversion"/>
  </si>
  <si>
    <t>85</t>
    <phoneticPr fontId="10" type="noConversion"/>
  </si>
  <si>
    <t>教育辅助人员人数</t>
    <phoneticPr fontId="10" type="noConversion"/>
  </si>
  <si>
    <t>教育辅助人员工资支付率</t>
    <phoneticPr fontId="10" type="noConversion"/>
  </si>
  <si>
    <t>保障教师队伍稳定</t>
    <phoneticPr fontId="10" type="noConversion"/>
  </si>
  <si>
    <t>教育辅助人员满意度</t>
    <phoneticPr fontId="10" type="noConversion"/>
  </si>
  <si>
    <t>助学金</t>
    <phoneticPr fontId="10" type="noConversion"/>
  </si>
  <si>
    <t>16</t>
    <phoneticPr fontId="10" type="noConversion"/>
  </si>
  <si>
    <t>培训费</t>
    <phoneticPr fontId="10" type="noConversion"/>
  </si>
  <si>
    <t>03</t>
    <phoneticPr fontId="10" type="noConversion"/>
  </si>
  <si>
    <t>单位：罗山县教育体育局（本级）</t>
    <phoneticPr fontId="10" type="noConversion"/>
  </si>
  <si>
    <r>
      <t>0</t>
    </r>
    <r>
      <rPr>
        <sz val="10"/>
        <color indexed="8"/>
        <rFont val="Arial"/>
        <family val="2"/>
      </rPr>
      <t>8</t>
    </r>
    <phoneticPr fontId="10" type="noConversion"/>
  </si>
  <si>
    <r>
      <t>0</t>
    </r>
    <r>
      <rPr>
        <sz val="10"/>
        <color indexed="8"/>
        <rFont val="Arial"/>
        <family val="2"/>
      </rPr>
      <t>2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</si>
</sst>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76" formatCode="00"/>
    <numFmt numFmtId="177" formatCode="_ * #,##0.000_ ;_ * \-#,##0.000_ ;_ * &quot;-&quot;???_ ;_ @_ 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14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0" xfId="1" applyFont="1"/>
    <xf numFmtId="177" fontId="3" fillId="0" borderId="0" xfId="1" applyNumberFormat="1" applyFont="1"/>
    <xf numFmtId="0" fontId="4" fillId="0" borderId="0" xfId="1"/>
    <xf numFmtId="176" fontId="5" fillId="0" borderId="0" xfId="1" applyNumberFormat="1" applyFont="1" applyAlignment="1">
      <alignment horizontal="center" vertical="center"/>
    </xf>
    <xf numFmtId="178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179" fontId="5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179" fontId="5" fillId="0" borderId="3" xfId="1" applyNumberFormat="1" applyFont="1" applyBorder="1" applyAlignment="1">
      <alignment vertical="center"/>
    </xf>
    <xf numFmtId="0" fontId="5" fillId="0" borderId="4" xfId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Continuous" vertical="center"/>
    </xf>
    <xf numFmtId="176" fontId="5" fillId="0" borderId="2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left" vertical="center"/>
    </xf>
    <xf numFmtId="177" fontId="5" fillId="0" borderId="2" xfId="1" applyNumberFormat="1" applyFont="1" applyBorder="1" applyAlignment="1">
      <alignment horizontal="left" vertical="center" wrapText="1"/>
    </xf>
    <xf numFmtId="177" fontId="5" fillId="0" borderId="2" xfId="1" applyNumberFormat="1" applyFont="1" applyBorder="1" applyAlignment="1">
      <alignment horizontal="right"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wrapText="1"/>
    </xf>
    <xf numFmtId="180" fontId="5" fillId="0" borderId="0" xfId="1" applyNumberFormat="1" applyFont="1" applyAlignment="1">
      <alignment horizontal="right" vertical="center"/>
    </xf>
    <xf numFmtId="0" fontId="3" fillId="0" borderId="0" xfId="0" applyFont="1">
      <alignment vertical="center"/>
    </xf>
    <xf numFmtId="180" fontId="5" fillId="0" borderId="0" xfId="1" applyNumberFormat="1" applyFont="1" applyAlignment="1">
      <alignment vertical="center"/>
    </xf>
    <xf numFmtId="179" fontId="5" fillId="0" borderId="0" xfId="1" applyNumberFormat="1" applyFont="1" applyAlignment="1">
      <alignment horizontal="right" vertical="center"/>
    </xf>
    <xf numFmtId="177" fontId="3" fillId="0" borderId="0" xfId="0" applyNumberFormat="1" applyFont="1">
      <alignment vertical="center"/>
    </xf>
    <xf numFmtId="43" fontId="0" fillId="0" borderId="0" xfId="0" applyNumberForma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81" fontId="3" fillId="0" borderId="0" xfId="0" applyNumberFormat="1" applyFont="1">
      <alignment vertical="center"/>
    </xf>
    <xf numFmtId="0" fontId="6" fillId="0" borderId="0" xfId="0" applyFont="1" applyAlignment="1">
      <alignment horizontal="centerContinuous" vertical="center"/>
    </xf>
    <xf numFmtId="181" fontId="6" fillId="0" borderId="0" xfId="0" applyNumberFormat="1" applyFont="1" applyAlignment="1">
      <alignment horizontal="centerContinuous" vertical="center"/>
    </xf>
    <xf numFmtId="181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181" fontId="5" fillId="0" borderId="10" xfId="0" applyNumberFormat="1" applyFont="1" applyBorder="1" applyAlignment="1">
      <alignment horizontal="centerContinuous" vertical="center"/>
    </xf>
    <xf numFmtId="181" fontId="5" fillId="0" borderId="9" xfId="0" applyNumberFormat="1" applyFont="1" applyBorder="1" applyAlignment="1">
      <alignment horizontal="centerContinuous" vertical="center"/>
    </xf>
    <xf numFmtId="181" fontId="5" fillId="0" borderId="2" xfId="0" applyNumberFormat="1" applyFont="1" applyBorder="1" applyAlignment="1">
      <alignment horizontal="centerContinuous" vertical="center"/>
    </xf>
    <xf numFmtId="181" fontId="5" fillId="0" borderId="2" xfId="0" applyNumberFormat="1" applyFont="1" applyBorder="1" applyAlignment="1">
      <alignment horizontal="centerContinuous" vertical="center" wrapText="1"/>
    </xf>
    <xf numFmtId="18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3" fontId="5" fillId="0" borderId="2" xfId="0" applyNumberFormat="1" applyFont="1" applyBorder="1" applyAlignment="1">
      <alignment horizontal="right" vertical="center"/>
    </xf>
    <xf numFmtId="0" fontId="5" fillId="0" borderId="13" xfId="3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3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81" fontId="5" fillId="0" borderId="0" xfId="2" applyNumberFormat="1" applyFont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 wrapText="1"/>
    </xf>
    <xf numFmtId="3" fontId="4" fillId="0" borderId="0" xfId="0" applyNumberFormat="1" applyFont="1">
      <alignment vertical="center"/>
    </xf>
    <xf numFmtId="0" fontId="4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4" fillId="3" borderId="0" xfId="0" applyFont="1" applyFill="1" applyAlignment="1">
      <alignment vertical="center" wrapText="1"/>
    </xf>
    <xf numFmtId="183" fontId="5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183" fontId="5" fillId="3" borderId="0" xfId="0" applyNumberFormat="1" applyFont="1" applyFill="1" applyAlignment="1">
      <alignment horizontal="right" vertical="center"/>
    </xf>
    <xf numFmtId="181" fontId="5" fillId="0" borderId="13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182" fontId="5" fillId="0" borderId="12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182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3" xfId="0" applyFont="1" applyFill="1" applyBorder="1">
      <alignment vertical="center"/>
    </xf>
    <xf numFmtId="0" fontId="5" fillId="3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76" fontId="5" fillId="0" borderId="0" xfId="1" applyNumberFormat="1" applyFont="1" applyFill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3" fontId="12" fillId="0" borderId="2" xfId="0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right" vertical="center" wrapText="1"/>
    </xf>
  </cellXfs>
  <cellStyles count="4">
    <cellStyle name="百分比_EF4B13E29A0421FAE0430A08200E21FA" xfId="3" xr:uid="{00000000-0005-0000-0000-000028000000}"/>
    <cellStyle name="常规" xfId="0" builtinId="0"/>
    <cellStyle name="常规_439B6CFEF4310134E0530A0804CB25FB" xfId="2" xr:uid="{00000000-0005-0000-0000-000027000000}"/>
    <cellStyle name="常规_439B6D647C250158E0530A0804CC3FF1" xfId="1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pane ySplit="5" topLeftCell="A6" activePane="bottomLeft" state="frozen"/>
      <selection pane="bottomLeft" activeCell="B6" sqref="B6"/>
    </sheetView>
  </sheetViews>
  <sheetFormatPr defaultColWidth="10" defaultRowHeight="14.4"/>
  <cols>
    <col min="1" max="1" width="25.6640625" customWidth="1"/>
    <col min="2" max="2" width="17.88671875" customWidth="1"/>
    <col min="3" max="3" width="25.6640625" customWidth="1"/>
    <col min="4" max="4" width="17.88671875" customWidth="1"/>
  </cols>
  <sheetData>
    <row r="1" spans="1:4" ht="14.25" customHeight="1">
      <c r="A1" s="88" t="s">
        <v>0</v>
      </c>
      <c r="B1" s="88"/>
      <c r="C1" s="88"/>
      <c r="D1" s="88"/>
    </row>
    <row r="2" spans="1:4" ht="23.4" customHeight="1">
      <c r="A2" s="89" t="s">
        <v>1</v>
      </c>
      <c r="B2" s="89"/>
      <c r="C2" s="89"/>
      <c r="D2" s="89"/>
    </row>
    <row r="3" spans="1:4" ht="16.5" customHeight="1">
      <c r="A3" s="7" t="s">
        <v>526</v>
      </c>
      <c r="B3" s="136"/>
      <c r="C3" s="136"/>
      <c r="D3" s="7" t="s">
        <v>3</v>
      </c>
    </row>
    <row r="4" spans="1:4" ht="16.5" customHeight="1">
      <c r="A4" s="90" t="s">
        <v>4</v>
      </c>
      <c r="B4" s="90"/>
      <c r="C4" s="90" t="s">
        <v>5</v>
      </c>
      <c r="D4" s="90"/>
    </row>
    <row r="5" spans="1:4" ht="16.5" customHeight="1">
      <c r="A5" s="3" t="s">
        <v>6</v>
      </c>
      <c r="B5" s="3" t="s">
        <v>7</v>
      </c>
      <c r="C5" s="3" t="s">
        <v>6</v>
      </c>
      <c r="D5" s="3" t="s">
        <v>7</v>
      </c>
    </row>
    <row r="6" spans="1:4" ht="16.5" customHeight="1">
      <c r="A6" s="5" t="s">
        <v>8</v>
      </c>
      <c r="B6" s="147">
        <v>8442.2275000000009</v>
      </c>
      <c r="C6" s="41" t="s">
        <v>9</v>
      </c>
      <c r="D6" s="147">
        <v>0</v>
      </c>
    </row>
    <row r="7" spans="1:4" ht="16.5" customHeight="1">
      <c r="A7" s="5" t="s">
        <v>10</v>
      </c>
      <c r="B7" s="42">
        <v>0</v>
      </c>
      <c r="C7" s="41" t="s">
        <v>11</v>
      </c>
      <c r="D7" s="147">
        <v>0</v>
      </c>
    </row>
    <row r="8" spans="1:4" ht="16.5" customHeight="1">
      <c r="A8" s="5" t="s">
        <v>12</v>
      </c>
      <c r="B8" s="42">
        <v>0</v>
      </c>
      <c r="C8" s="41" t="s">
        <v>13</v>
      </c>
      <c r="D8" s="147">
        <v>0</v>
      </c>
    </row>
    <row r="9" spans="1:4" ht="16.5" customHeight="1">
      <c r="A9" s="5" t="s">
        <v>14</v>
      </c>
      <c r="B9" s="42">
        <v>0</v>
      </c>
      <c r="C9" s="41" t="s">
        <v>15</v>
      </c>
      <c r="D9" s="147">
        <v>0</v>
      </c>
    </row>
    <row r="10" spans="1:4" ht="16.5" customHeight="1">
      <c r="A10" s="5" t="s">
        <v>16</v>
      </c>
      <c r="B10" s="42">
        <v>0</v>
      </c>
      <c r="C10" s="41" t="s">
        <v>17</v>
      </c>
      <c r="D10" s="147">
        <v>8346.9874</v>
      </c>
    </row>
    <row r="11" spans="1:4" ht="16.5" customHeight="1">
      <c r="A11" s="5" t="s">
        <v>18</v>
      </c>
      <c r="B11" s="42">
        <v>0</v>
      </c>
      <c r="C11" s="41" t="s">
        <v>19</v>
      </c>
      <c r="D11" s="147">
        <v>0</v>
      </c>
    </row>
    <row r="12" spans="1:4" ht="16.5" customHeight="1">
      <c r="A12" s="5" t="s">
        <v>20</v>
      </c>
      <c r="B12" s="42">
        <v>0</v>
      </c>
      <c r="C12" s="41" t="s">
        <v>21</v>
      </c>
      <c r="D12" s="147">
        <v>0</v>
      </c>
    </row>
    <row r="13" spans="1:4" ht="16.5" customHeight="1">
      <c r="A13" s="5" t="s">
        <v>22</v>
      </c>
      <c r="B13" s="42">
        <v>0</v>
      </c>
      <c r="C13" s="41" t="s">
        <v>23</v>
      </c>
      <c r="D13" s="147">
        <v>52.505200000000002</v>
      </c>
    </row>
    <row r="14" spans="1:4" ht="16.5" customHeight="1">
      <c r="A14" s="5" t="s">
        <v>24</v>
      </c>
      <c r="B14" s="42">
        <v>0</v>
      </c>
      <c r="C14" s="41" t="s">
        <v>25</v>
      </c>
      <c r="D14" s="147">
        <v>0</v>
      </c>
    </row>
    <row r="15" spans="1:4" ht="16.5" customHeight="1">
      <c r="A15" s="5"/>
      <c r="B15" s="42"/>
      <c r="C15" s="41" t="s">
        <v>26</v>
      </c>
      <c r="D15" s="147">
        <v>17.094000000000001</v>
      </c>
    </row>
    <row r="16" spans="1:4" ht="16.5" customHeight="1">
      <c r="A16" s="5"/>
      <c r="B16" s="42"/>
      <c r="C16" s="41" t="s">
        <v>27</v>
      </c>
      <c r="D16" s="147">
        <v>0</v>
      </c>
    </row>
    <row r="17" spans="1:4" ht="16.5" customHeight="1">
      <c r="A17" s="5"/>
      <c r="B17" s="42"/>
      <c r="C17" s="41" t="s">
        <v>28</v>
      </c>
      <c r="D17" s="147">
        <v>0</v>
      </c>
    </row>
    <row r="18" spans="1:4" ht="16.5" customHeight="1">
      <c r="A18" s="5"/>
      <c r="B18" s="42"/>
      <c r="C18" s="41" t="s">
        <v>29</v>
      </c>
      <c r="D18" s="147">
        <v>0</v>
      </c>
    </row>
    <row r="19" spans="1:4" ht="16.5" customHeight="1">
      <c r="A19" s="5"/>
      <c r="B19" s="42"/>
      <c r="C19" s="41" t="s">
        <v>30</v>
      </c>
      <c r="D19" s="147">
        <v>0</v>
      </c>
    </row>
    <row r="20" spans="1:4" ht="16.5" customHeight="1">
      <c r="A20" s="5"/>
      <c r="B20" s="42"/>
      <c r="C20" s="41" t="s">
        <v>31</v>
      </c>
      <c r="D20" s="147">
        <v>0</v>
      </c>
    </row>
    <row r="21" spans="1:4" ht="16.5" customHeight="1">
      <c r="A21" s="5"/>
      <c r="B21" s="42"/>
      <c r="C21" s="41" t="s">
        <v>32</v>
      </c>
      <c r="D21" s="147">
        <v>0</v>
      </c>
    </row>
    <row r="22" spans="1:4" ht="16.5" customHeight="1">
      <c r="A22" s="5"/>
      <c r="B22" s="42"/>
      <c r="C22" s="41" t="s">
        <v>33</v>
      </c>
      <c r="D22" s="147">
        <v>0</v>
      </c>
    </row>
    <row r="23" spans="1:4" ht="16.5" customHeight="1">
      <c r="A23" s="5"/>
      <c r="B23" s="42"/>
      <c r="C23" s="41" t="s">
        <v>34</v>
      </c>
      <c r="D23" s="147">
        <v>0</v>
      </c>
    </row>
    <row r="24" spans="1:4" ht="16.5" customHeight="1">
      <c r="A24" s="5"/>
      <c r="B24" s="42"/>
      <c r="C24" s="41" t="s">
        <v>35</v>
      </c>
      <c r="D24" s="147">
        <v>0</v>
      </c>
    </row>
    <row r="25" spans="1:4" ht="16.5" customHeight="1">
      <c r="A25" s="5"/>
      <c r="B25" s="42"/>
      <c r="C25" s="41" t="s">
        <v>36</v>
      </c>
      <c r="D25" s="147">
        <v>25.640899999999998</v>
      </c>
    </row>
    <row r="26" spans="1:4" ht="16.5" customHeight="1">
      <c r="A26" s="5"/>
      <c r="B26" s="42"/>
      <c r="C26" s="41" t="s">
        <v>37</v>
      </c>
      <c r="D26" s="147">
        <v>0</v>
      </c>
    </row>
    <row r="27" spans="1:4" ht="16.5" customHeight="1">
      <c r="A27" s="5"/>
      <c r="B27" s="42"/>
      <c r="C27" s="41" t="s">
        <v>38</v>
      </c>
      <c r="D27" s="147">
        <v>0</v>
      </c>
    </row>
    <row r="28" spans="1:4" ht="16.5" customHeight="1">
      <c r="A28" s="5"/>
      <c r="B28" s="42"/>
      <c r="C28" s="41" t="s">
        <v>39</v>
      </c>
      <c r="D28" s="147">
        <v>0</v>
      </c>
    </row>
    <row r="29" spans="1:4" ht="16.5" customHeight="1">
      <c r="A29" s="5"/>
      <c r="B29" s="42"/>
      <c r="C29" s="41" t="s">
        <v>40</v>
      </c>
      <c r="D29" s="147">
        <v>0</v>
      </c>
    </row>
    <row r="30" spans="1:4" ht="16.5" customHeight="1">
      <c r="A30" s="5"/>
      <c r="B30" s="42"/>
      <c r="C30" s="41" t="s">
        <v>41</v>
      </c>
      <c r="D30" s="147">
        <v>0</v>
      </c>
    </row>
    <row r="31" spans="1:4" ht="16.5" customHeight="1">
      <c r="A31" s="5"/>
      <c r="B31" s="42"/>
      <c r="C31" s="41" t="s">
        <v>42</v>
      </c>
      <c r="D31" s="147">
        <v>0</v>
      </c>
    </row>
    <row r="32" spans="1:4" ht="16.5" customHeight="1">
      <c r="A32" s="5"/>
      <c r="B32" s="42"/>
      <c r="C32" s="41" t="s">
        <v>43</v>
      </c>
      <c r="D32" s="147">
        <v>0</v>
      </c>
    </row>
    <row r="33" spans="1:4" ht="16.5" customHeight="1">
      <c r="A33" s="5"/>
      <c r="B33" s="42"/>
      <c r="C33" s="41" t="s">
        <v>44</v>
      </c>
      <c r="D33" s="147">
        <v>0</v>
      </c>
    </row>
    <row r="34" spans="1:4" ht="16.5" customHeight="1">
      <c r="A34" s="5"/>
      <c r="B34" s="42"/>
      <c r="C34" s="41" t="s">
        <v>45</v>
      </c>
      <c r="D34" s="147">
        <v>0</v>
      </c>
    </row>
    <row r="35" spans="1:4" ht="16.5" customHeight="1">
      <c r="A35" s="5"/>
      <c r="B35" s="42"/>
      <c r="C35" s="5" t="s">
        <v>46</v>
      </c>
      <c r="D35" s="147">
        <v>0</v>
      </c>
    </row>
    <row r="36" spans="1:4" ht="16.5" customHeight="1">
      <c r="A36" s="5" t="s">
        <v>47</v>
      </c>
      <c r="B36" s="147">
        <f>SUM(B6:B17)</f>
        <v>8442.2275000000009</v>
      </c>
      <c r="C36" s="3" t="s">
        <v>48</v>
      </c>
      <c r="D36" s="147">
        <f>SUM(D6:D35)</f>
        <v>8442.2274999999991</v>
      </c>
    </row>
    <row r="37" spans="1:4" ht="16.5" customHeight="1">
      <c r="A37" s="5" t="s">
        <v>49</v>
      </c>
      <c r="B37" s="147">
        <v>0</v>
      </c>
      <c r="C37" s="5" t="s">
        <v>50</v>
      </c>
      <c r="D37" s="147">
        <v>0</v>
      </c>
    </row>
    <row r="38" spans="1:4" ht="22.65" customHeight="1">
      <c r="A38" s="5" t="s">
        <v>51</v>
      </c>
      <c r="B38" s="147">
        <f>B36+B37</f>
        <v>8442.2275000000009</v>
      </c>
      <c r="C38" s="3" t="s">
        <v>52</v>
      </c>
      <c r="D38" s="147">
        <f>D36+D37</f>
        <v>8442.2274999999991</v>
      </c>
    </row>
    <row r="39" spans="1:4" ht="14.25" customHeight="1">
      <c r="A39" s="87"/>
      <c r="B39" s="87"/>
      <c r="C39" s="87"/>
      <c r="D39" s="87"/>
    </row>
  </sheetData>
  <mergeCells count="6">
    <mergeCell ref="A39:D39"/>
    <mergeCell ref="A1:D1"/>
    <mergeCell ref="A2:D2"/>
    <mergeCell ref="B3:C3"/>
    <mergeCell ref="A4:B4"/>
    <mergeCell ref="C4:D4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6"/>
  <sheetViews>
    <sheetView workbookViewId="0">
      <selection activeCell="E8" sqref="E8"/>
    </sheetView>
  </sheetViews>
  <sheetFormatPr defaultColWidth="10" defaultRowHeight="14.4"/>
  <cols>
    <col min="1" max="1" width="9.77734375" customWidth="1"/>
    <col min="2" max="2" width="20.5546875" customWidth="1"/>
    <col min="3" max="4" width="9.77734375" customWidth="1"/>
    <col min="5" max="5" width="10.77734375" customWidth="1"/>
    <col min="6" max="6" width="10.88671875" customWidth="1"/>
    <col min="7" max="19" width="9.77734375" customWidth="1"/>
  </cols>
  <sheetData>
    <row r="1" spans="1:17" ht="14.25" customHeight="1">
      <c r="A1" s="88" t="s">
        <v>224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28.5" customHeight="1">
      <c r="A2" s="89" t="s">
        <v>225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4.25" customHeight="1">
      <c r="A3" s="145" t="s">
        <v>526</v>
      </c>
      <c r="B3" s="145"/>
      <c r="C3" s="145"/>
      <c r="D3" s="145"/>
      <c r="E3" s="145"/>
      <c r="F3" s="8"/>
      <c r="G3" s="8"/>
      <c r="H3" s="8"/>
      <c r="I3" s="8"/>
      <c r="J3" s="8"/>
      <c r="K3" s="8"/>
      <c r="L3" s="8"/>
      <c r="O3" s="88" t="s">
        <v>3</v>
      </c>
      <c r="P3" s="88"/>
      <c r="Q3" s="88"/>
    </row>
    <row r="4" spans="1:17" ht="14.25" customHeight="1">
      <c r="A4" s="130" t="s">
        <v>226</v>
      </c>
      <c r="B4" s="130" t="s">
        <v>227</v>
      </c>
      <c r="C4" s="130" t="s">
        <v>228</v>
      </c>
      <c r="D4" s="130" t="s">
        <v>229</v>
      </c>
      <c r="E4" s="130" t="s">
        <v>59</v>
      </c>
      <c r="F4" s="130" t="s">
        <v>230</v>
      </c>
      <c r="G4" s="130"/>
      <c r="H4" s="130"/>
      <c r="I4" s="130" t="s">
        <v>231</v>
      </c>
      <c r="J4" s="130"/>
      <c r="K4" s="130"/>
      <c r="L4" s="130" t="s">
        <v>63</v>
      </c>
      <c r="M4" s="130" t="s">
        <v>232</v>
      </c>
      <c r="N4" s="130" t="s">
        <v>233</v>
      </c>
      <c r="O4" s="130" t="s">
        <v>69</v>
      </c>
      <c r="P4" s="130" t="s">
        <v>234</v>
      </c>
      <c r="Q4" s="130" t="s">
        <v>235</v>
      </c>
    </row>
    <row r="5" spans="1:17" ht="22.65" customHeight="1">
      <c r="A5" s="130"/>
      <c r="B5" s="130"/>
      <c r="C5" s="130"/>
      <c r="D5" s="130"/>
      <c r="E5" s="130"/>
      <c r="F5" s="9" t="s">
        <v>60</v>
      </c>
      <c r="G5" s="9" t="s">
        <v>61</v>
      </c>
      <c r="H5" s="9" t="s">
        <v>62</v>
      </c>
      <c r="I5" s="9" t="s">
        <v>60</v>
      </c>
      <c r="J5" s="9" t="s">
        <v>61</v>
      </c>
      <c r="K5" s="9" t="s">
        <v>62</v>
      </c>
      <c r="L5" s="130"/>
      <c r="M5" s="130"/>
      <c r="N5" s="130"/>
      <c r="O5" s="130"/>
      <c r="P5" s="130"/>
      <c r="Q5" s="130"/>
    </row>
    <row r="6" spans="1:17" ht="22.65" customHeight="1">
      <c r="A6" s="10" t="s">
        <v>236</v>
      </c>
      <c r="B6" s="9" t="s">
        <v>237</v>
      </c>
      <c r="C6" s="9" t="s">
        <v>238</v>
      </c>
      <c r="D6" s="9" t="s">
        <v>2</v>
      </c>
      <c r="E6" s="157">
        <v>200</v>
      </c>
      <c r="F6" s="157">
        <v>200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22.65" customHeight="1">
      <c r="A7" s="10" t="s">
        <v>236</v>
      </c>
      <c r="B7" s="9" t="s">
        <v>239</v>
      </c>
      <c r="C7" s="9" t="s">
        <v>238</v>
      </c>
      <c r="D7" s="9" t="s">
        <v>2</v>
      </c>
      <c r="E7" s="157">
        <v>1300</v>
      </c>
      <c r="F7" s="157">
        <v>1300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22.65" customHeight="1">
      <c r="A8" s="10" t="s">
        <v>236</v>
      </c>
      <c r="B8" s="9" t="s">
        <v>296</v>
      </c>
      <c r="C8" s="9" t="s">
        <v>238</v>
      </c>
      <c r="D8" s="9" t="s">
        <v>2</v>
      </c>
      <c r="E8" s="157">
        <v>800</v>
      </c>
      <c r="F8" s="157">
        <v>800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22.65" customHeight="1">
      <c r="A9" s="10" t="s">
        <v>236</v>
      </c>
      <c r="B9" s="9" t="s">
        <v>310</v>
      </c>
      <c r="C9" s="9" t="s">
        <v>238</v>
      </c>
      <c r="D9" s="9" t="s">
        <v>2</v>
      </c>
      <c r="E9" s="157">
        <v>100</v>
      </c>
      <c r="F9" s="157">
        <v>100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22.65" customHeight="1">
      <c r="A10" s="10" t="s">
        <v>236</v>
      </c>
      <c r="B10" s="9" t="s">
        <v>321</v>
      </c>
      <c r="C10" s="9" t="s">
        <v>238</v>
      </c>
      <c r="D10" s="9" t="s">
        <v>2</v>
      </c>
      <c r="E10" s="157">
        <v>180</v>
      </c>
      <c r="F10" s="157">
        <v>180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22.65" customHeight="1">
      <c r="A11" s="10" t="s">
        <v>236</v>
      </c>
      <c r="B11" s="9" t="s">
        <v>328</v>
      </c>
      <c r="C11" s="9" t="s">
        <v>238</v>
      </c>
      <c r="D11" s="9" t="s">
        <v>2</v>
      </c>
      <c r="E11" s="157">
        <v>152.9</v>
      </c>
      <c r="F11" s="157">
        <v>152.9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22.65" customHeight="1">
      <c r="A12" s="10" t="s">
        <v>236</v>
      </c>
      <c r="B12" s="9" t="s">
        <v>334</v>
      </c>
      <c r="C12" s="9" t="s">
        <v>238</v>
      </c>
      <c r="D12" s="9" t="s">
        <v>2</v>
      </c>
      <c r="E12" s="157">
        <v>120</v>
      </c>
      <c r="F12" s="157">
        <v>120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22.65" customHeight="1">
      <c r="A13" s="10" t="s">
        <v>236</v>
      </c>
      <c r="B13" s="9" t="s">
        <v>339</v>
      </c>
      <c r="C13" s="9" t="s">
        <v>238</v>
      </c>
      <c r="D13" s="9" t="s">
        <v>2</v>
      </c>
      <c r="E13" s="157">
        <v>500</v>
      </c>
      <c r="F13" s="157">
        <v>500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22.65" customHeight="1">
      <c r="A14" s="10" t="s">
        <v>236</v>
      </c>
      <c r="B14" s="9" t="s">
        <v>349</v>
      </c>
      <c r="C14" s="9" t="s">
        <v>238</v>
      </c>
      <c r="D14" s="9" t="s">
        <v>2</v>
      </c>
      <c r="E14" s="157">
        <v>100</v>
      </c>
      <c r="F14" s="157">
        <v>100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22.65" customHeight="1">
      <c r="A15" s="10" t="s">
        <v>236</v>
      </c>
      <c r="B15" s="9" t="s">
        <v>358</v>
      </c>
      <c r="C15" s="9" t="s">
        <v>238</v>
      </c>
      <c r="D15" s="9" t="s">
        <v>2</v>
      </c>
      <c r="E15" s="157">
        <v>8</v>
      </c>
      <c r="F15" s="157">
        <v>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22.65" customHeight="1">
      <c r="A16" s="10" t="s">
        <v>236</v>
      </c>
      <c r="B16" s="9" t="s">
        <v>368</v>
      </c>
      <c r="C16" s="9" t="s">
        <v>238</v>
      </c>
      <c r="D16" s="9" t="s">
        <v>2</v>
      </c>
      <c r="E16" s="157">
        <v>50</v>
      </c>
      <c r="F16" s="157">
        <v>50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22.65" customHeight="1">
      <c r="A17" s="10" t="s">
        <v>236</v>
      </c>
      <c r="B17" s="9" t="s">
        <v>377</v>
      </c>
      <c r="C17" s="9" t="s">
        <v>238</v>
      </c>
      <c r="D17" s="9" t="s">
        <v>2</v>
      </c>
      <c r="E17" s="157">
        <v>100</v>
      </c>
      <c r="F17" s="157">
        <v>100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22.65" customHeight="1">
      <c r="A18" s="10" t="s">
        <v>236</v>
      </c>
      <c r="B18" s="9" t="s">
        <v>385</v>
      </c>
      <c r="C18" s="9" t="s">
        <v>238</v>
      </c>
      <c r="D18" s="9" t="s">
        <v>2</v>
      </c>
      <c r="E18" s="157">
        <v>60</v>
      </c>
      <c r="F18" s="157">
        <v>60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2.65" customHeight="1">
      <c r="A19" s="10" t="s">
        <v>236</v>
      </c>
      <c r="B19" s="9" t="s">
        <v>394</v>
      </c>
      <c r="C19" s="9" t="s">
        <v>238</v>
      </c>
      <c r="D19" s="9" t="s">
        <v>2</v>
      </c>
      <c r="E19" s="157">
        <v>50</v>
      </c>
      <c r="F19" s="157">
        <v>50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22.65" customHeight="1">
      <c r="A20" s="10" t="s">
        <v>236</v>
      </c>
      <c r="B20" s="9" t="s">
        <v>402</v>
      </c>
      <c r="C20" s="9" t="s">
        <v>238</v>
      </c>
      <c r="D20" s="9" t="s">
        <v>2</v>
      </c>
      <c r="E20" s="157">
        <v>10</v>
      </c>
      <c r="F20" s="157">
        <v>10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22.65" customHeight="1">
      <c r="A21" s="10" t="s">
        <v>236</v>
      </c>
      <c r="B21" s="9" t="s">
        <v>408</v>
      </c>
      <c r="C21" s="9" t="s">
        <v>238</v>
      </c>
      <c r="D21" s="9" t="s">
        <v>2</v>
      </c>
      <c r="E21" s="157">
        <v>29</v>
      </c>
      <c r="F21" s="157">
        <v>29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2.65" customHeight="1">
      <c r="A22" s="10" t="s">
        <v>236</v>
      </c>
      <c r="B22" s="9" t="s">
        <v>415</v>
      </c>
      <c r="C22" s="9" t="s">
        <v>238</v>
      </c>
      <c r="D22" s="9" t="s">
        <v>2</v>
      </c>
      <c r="E22" s="157">
        <v>100</v>
      </c>
      <c r="F22" s="157">
        <v>100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22.65" customHeight="1">
      <c r="A23" s="10" t="s">
        <v>236</v>
      </c>
      <c r="B23" s="9" t="s">
        <v>422</v>
      </c>
      <c r="C23" s="9" t="s">
        <v>238</v>
      </c>
      <c r="D23" s="9" t="s">
        <v>2</v>
      </c>
      <c r="E23" s="157">
        <v>140</v>
      </c>
      <c r="F23" s="157">
        <v>140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22.65" customHeight="1">
      <c r="A24" s="10" t="s">
        <v>236</v>
      </c>
      <c r="B24" s="9" t="s">
        <v>431</v>
      </c>
      <c r="C24" s="9" t="s">
        <v>238</v>
      </c>
      <c r="D24" s="9" t="s">
        <v>2</v>
      </c>
      <c r="E24" s="157">
        <v>2.5</v>
      </c>
      <c r="F24" s="157">
        <v>2.5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22.65" customHeight="1">
      <c r="A25" s="10" t="s">
        <v>236</v>
      </c>
      <c r="B25" s="9" t="s">
        <v>440</v>
      </c>
      <c r="C25" s="9" t="s">
        <v>238</v>
      </c>
      <c r="D25" s="9" t="s">
        <v>2</v>
      </c>
      <c r="E25" s="157">
        <v>50</v>
      </c>
      <c r="F25" s="157">
        <v>50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22.65" customHeight="1">
      <c r="A26" s="10" t="s">
        <v>236</v>
      </c>
      <c r="B26" s="9" t="s">
        <v>447</v>
      </c>
      <c r="C26" s="9" t="s">
        <v>238</v>
      </c>
      <c r="D26" s="9" t="s">
        <v>2</v>
      </c>
      <c r="E26" s="157">
        <v>20</v>
      </c>
      <c r="F26" s="157">
        <v>20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2.65" customHeight="1">
      <c r="A27" s="10" t="s">
        <v>236</v>
      </c>
      <c r="B27" s="9" t="s">
        <v>454</v>
      </c>
      <c r="C27" s="9" t="s">
        <v>238</v>
      </c>
      <c r="D27" s="9" t="s">
        <v>2</v>
      </c>
      <c r="E27" s="157">
        <v>200</v>
      </c>
      <c r="F27" s="157">
        <v>200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22.65" customHeight="1">
      <c r="A28" s="10" t="s">
        <v>236</v>
      </c>
      <c r="B28" s="9" t="s">
        <v>462</v>
      </c>
      <c r="C28" s="9" t="s">
        <v>238</v>
      </c>
      <c r="D28" s="9" t="s">
        <v>2</v>
      </c>
      <c r="E28" s="157">
        <v>10</v>
      </c>
      <c r="F28" s="157">
        <v>10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22.65" customHeight="1">
      <c r="A29" s="10" t="s">
        <v>236</v>
      </c>
      <c r="B29" s="9" t="s">
        <v>469</v>
      </c>
      <c r="C29" s="9" t="s">
        <v>238</v>
      </c>
      <c r="D29" s="9" t="s">
        <v>2</v>
      </c>
      <c r="E29" s="157">
        <v>5</v>
      </c>
      <c r="F29" s="157">
        <v>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ht="22.65" customHeight="1">
      <c r="A30" s="10" t="s">
        <v>236</v>
      </c>
      <c r="B30" s="9" t="s">
        <v>476</v>
      </c>
      <c r="C30" s="9" t="s">
        <v>238</v>
      </c>
      <c r="D30" s="9" t="s">
        <v>2</v>
      </c>
      <c r="E30" s="157">
        <v>10</v>
      </c>
      <c r="F30" s="157">
        <v>10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22.65" customHeight="1">
      <c r="A31" s="10" t="s">
        <v>236</v>
      </c>
      <c r="B31" s="9" t="s">
        <v>484</v>
      </c>
      <c r="C31" s="9" t="s">
        <v>238</v>
      </c>
      <c r="D31" s="9" t="s">
        <v>2</v>
      </c>
      <c r="E31" s="157">
        <v>860.2</v>
      </c>
      <c r="F31" s="157">
        <v>860.2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22.65" customHeight="1">
      <c r="A32" s="10" t="s">
        <v>236</v>
      </c>
      <c r="B32" s="9" t="s">
        <v>492</v>
      </c>
      <c r="C32" s="9" t="s">
        <v>238</v>
      </c>
      <c r="D32" s="9" t="s">
        <v>2</v>
      </c>
      <c r="E32" s="157">
        <v>1190</v>
      </c>
      <c r="F32" s="157">
        <v>1190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t="22.65" customHeight="1">
      <c r="A33" s="10" t="s">
        <v>236</v>
      </c>
      <c r="B33" s="9" t="s">
        <v>500</v>
      </c>
      <c r="C33" s="9" t="s">
        <v>238</v>
      </c>
      <c r="D33" s="9" t="s">
        <v>2</v>
      </c>
      <c r="E33" s="157">
        <v>1125</v>
      </c>
      <c r="F33" s="157">
        <v>1125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t="22.65" customHeight="1">
      <c r="A34" s="10" t="s">
        <v>236</v>
      </c>
      <c r="B34" s="9" t="s">
        <v>507</v>
      </c>
      <c r="C34" s="9" t="s">
        <v>238</v>
      </c>
      <c r="D34" s="9" t="s">
        <v>2</v>
      </c>
      <c r="E34" s="157">
        <v>450</v>
      </c>
      <c r="F34" s="157">
        <v>450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ht="22.65" customHeight="1">
      <c r="A35" s="10" t="s">
        <v>236</v>
      </c>
      <c r="B35" s="9" t="s">
        <v>514</v>
      </c>
      <c r="C35" s="9" t="s">
        <v>238</v>
      </c>
      <c r="D35" s="9" t="s">
        <v>2</v>
      </c>
      <c r="E35" s="157">
        <v>85</v>
      </c>
      <c r="F35" s="157">
        <v>85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ht="16.5" customHeight="1">
      <c r="A36" s="11" t="s">
        <v>179</v>
      </c>
      <c r="B36" s="11"/>
      <c r="C36" s="12"/>
      <c r="D36" s="11"/>
      <c r="E36" s="157">
        <f>SUM(E6:E35)</f>
        <v>8007.5999999999995</v>
      </c>
      <c r="F36" s="157">
        <f>SUM(F6:F35)</f>
        <v>8007.5999999999995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</sheetData>
  <mergeCells count="17">
    <mergeCell ref="P4:P5"/>
    <mergeCell ref="A3:E3"/>
    <mergeCell ref="Q4:Q5"/>
    <mergeCell ref="A1:P1"/>
    <mergeCell ref="A2:P2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phoneticPr fontId="10" type="noConversion"/>
  <printOptions horizontalCentered="1"/>
  <pageMargins left="0.38899999856948902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60"/>
  <sheetViews>
    <sheetView zoomScale="90" zoomScaleNormal="90" workbookViewId="0">
      <pane ySplit="2" topLeftCell="A3" activePane="bottomLeft" state="frozen"/>
      <selection pane="bottomLeft" activeCell="E7" sqref="E7:G7"/>
    </sheetView>
  </sheetViews>
  <sheetFormatPr defaultColWidth="9" defaultRowHeight="14.4"/>
  <cols>
    <col min="2" max="2" width="11.5546875" customWidth="1"/>
    <col min="3" max="3" width="30.21875" customWidth="1"/>
    <col min="4" max="4" width="9.33203125" style="1" customWidth="1"/>
    <col min="5" max="6" width="9" style="1"/>
    <col min="7" max="7" width="10.88671875" customWidth="1"/>
  </cols>
  <sheetData>
    <row r="1" spans="1:7">
      <c r="A1" s="146" t="s">
        <v>526</v>
      </c>
      <c r="B1" s="146"/>
      <c r="C1" s="146"/>
      <c r="G1" t="s">
        <v>240</v>
      </c>
    </row>
    <row r="2" spans="1:7" ht="25.2">
      <c r="A2" s="89" t="s">
        <v>241</v>
      </c>
      <c r="B2" s="89"/>
      <c r="C2" s="89"/>
      <c r="D2" s="89"/>
      <c r="E2" s="89"/>
      <c r="F2" s="89"/>
      <c r="G2" s="89"/>
    </row>
    <row r="3" spans="1:7">
      <c r="A3" s="125" t="s">
        <v>242</v>
      </c>
      <c r="B3" s="125"/>
      <c r="C3" s="125"/>
      <c r="D3" s="125"/>
      <c r="E3" s="125"/>
      <c r="F3" s="125"/>
      <c r="G3" s="125"/>
    </row>
    <row r="4" spans="1:7">
      <c r="A4" s="90" t="s">
        <v>227</v>
      </c>
      <c r="B4" s="90"/>
      <c r="C4" s="133" t="s">
        <v>237</v>
      </c>
      <c r="D4" s="134"/>
      <c r="E4" s="134"/>
      <c r="F4" s="134"/>
      <c r="G4" s="133"/>
    </row>
    <row r="5" spans="1:7">
      <c r="A5" s="90" t="s">
        <v>243</v>
      </c>
      <c r="B5" s="90"/>
      <c r="C5" s="133" t="s">
        <v>2</v>
      </c>
      <c r="D5" s="134"/>
      <c r="E5" s="134"/>
      <c r="F5" s="134"/>
      <c r="G5" s="133"/>
    </row>
    <row r="6" spans="1:7">
      <c r="A6" s="90" t="s">
        <v>56</v>
      </c>
      <c r="B6" s="90"/>
      <c r="C6" s="133" t="s">
        <v>2</v>
      </c>
      <c r="D6" s="134"/>
      <c r="E6" s="134"/>
      <c r="F6" s="134"/>
      <c r="G6" s="133"/>
    </row>
    <row r="7" spans="1:7">
      <c r="A7" s="90" t="s">
        <v>244</v>
      </c>
      <c r="B7" s="90" t="s">
        <v>245</v>
      </c>
      <c r="C7" s="90"/>
      <c r="D7" s="90"/>
      <c r="E7" s="131">
        <f>E8</f>
        <v>200</v>
      </c>
      <c r="F7" s="131"/>
      <c r="G7" s="131"/>
    </row>
    <row r="8" spans="1:7">
      <c r="A8" s="90"/>
      <c r="B8" s="90" t="s">
        <v>246</v>
      </c>
      <c r="C8" s="90"/>
      <c r="D8" s="90"/>
      <c r="E8" s="131">
        <v>200</v>
      </c>
      <c r="F8" s="131"/>
      <c r="G8" s="131"/>
    </row>
    <row r="9" spans="1:7">
      <c r="A9" s="90"/>
      <c r="B9" s="90" t="s">
        <v>247</v>
      </c>
      <c r="C9" s="90"/>
      <c r="D9" s="90"/>
      <c r="E9" s="131">
        <v>0</v>
      </c>
      <c r="F9" s="131"/>
      <c r="G9" s="131"/>
    </row>
    <row r="10" spans="1:7">
      <c r="A10" s="5" t="s">
        <v>248</v>
      </c>
      <c r="B10" s="132" t="s">
        <v>249</v>
      </c>
      <c r="C10" s="132"/>
      <c r="D10" s="90"/>
      <c r="E10" s="90"/>
      <c r="F10" s="90"/>
      <c r="G10" s="132"/>
    </row>
    <row r="11" spans="1:7">
      <c r="A11" s="90" t="s">
        <v>250</v>
      </c>
      <c r="B11" s="90"/>
      <c r="C11" s="90"/>
      <c r="D11" s="90"/>
      <c r="E11" s="90"/>
      <c r="F11" s="90"/>
      <c r="G11" s="90"/>
    </row>
    <row r="12" spans="1:7">
      <c r="A12" s="3" t="s">
        <v>251</v>
      </c>
      <c r="B12" s="3" t="s">
        <v>252</v>
      </c>
      <c r="C12" s="3" t="s">
        <v>253</v>
      </c>
      <c r="D12" s="3" t="s">
        <v>254</v>
      </c>
      <c r="E12" s="3" t="s">
        <v>255</v>
      </c>
      <c r="F12" s="3" t="s">
        <v>256</v>
      </c>
      <c r="G12" s="3" t="s">
        <v>257</v>
      </c>
    </row>
    <row r="13" spans="1:7">
      <c r="A13" s="90" t="s">
        <v>258</v>
      </c>
      <c r="B13" s="3" t="s">
        <v>259</v>
      </c>
      <c r="C13" s="3" t="s">
        <v>260</v>
      </c>
      <c r="D13" s="3" t="s">
        <v>261</v>
      </c>
      <c r="E13" s="6" t="s">
        <v>262</v>
      </c>
      <c r="F13" s="3" t="s">
        <v>263</v>
      </c>
      <c r="G13" s="3"/>
    </row>
    <row r="14" spans="1:7">
      <c r="A14" s="90"/>
      <c r="B14" s="3" t="s">
        <v>264</v>
      </c>
      <c r="C14" s="3"/>
      <c r="D14" s="3"/>
      <c r="E14" s="6"/>
      <c r="F14" s="3"/>
      <c r="G14" s="3"/>
    </row>
    <row r="15" spans="1:7" ht="21.6">
      <c r="A15" s="90"/>
      <c r="B15" s="3" t="s">
        <v>265</v>
      </c>
      <c r="C15" s="3"/>
      <c r="D15" s="3"/>
      <c r="E15" s="6"/>
      <c r="F15" s="3"/>
      <c r="G15" s="3"/>
    </row>
    <row r="16" spans="1:7">
      <c r="A16" s="90" t="s">
        <v>266</v>
      </c>
      <c r="B16" s="3" t="s">
        <v>267</v>
      </c>
      <c r="C16" s="3" t="s">
        <v>268</v>
      </c>
      <c r="D16" s="3" t="s">
        <v>269</v>
      </c>
      <c r="E16" s="3">
        <v>1000</v>
      </c>
      <c r="F16" s="3" t="s">
        <v>270</v>
      </c>
      <c r="G16" s="3"/>
    </row>
    <row r="17" spans="1:7">
      <c r="A17" s="90"/>
      <c r="B17" s="3" t="s">
        <v>271</v>
      </c>
      <c r="C17" s="3" t="s">
        <v>272</v>
      </c>
      <c r="D17" s="3" t="s">
        <v>261</v>
      </c>
      <c r="E17" s="6" t="s">
        <v>273</v>
      </c>
      <c r="F17" s="3" t="s">
        <v>274</v>
      </c>
      <c r="G17" s="3"/>
    </row>
    <row r="18" spans="1:7">
      <c r="A18" s="90"/>
      <c r="B18" s="3" t="s">
        <v>275</v>
      </c>
      <c r="C18" s="3"/>
      <c r="D18" s="3"/>
      <c r="E18" s="6"/>
      <c r="F18" s="3"/>
      <c r="G18" s="3"/>
    </row>
    <row r="19" spans="1:7">
      <c r="A19" s="90" t="s">
        <v>276</v>
      </c>
      <c r="B19" s="3" t="s">
        <v>277</v>
      </c>
      <c r="C19" s="3"/>
      <c r="D19" s="3"/>
      <c r="E19" s="6"/>
      <c r="F19" s="3"/>
      <c r="G19" s="3"/>
    </row>
    <row r="20" spans="1:7">
      <c r="A20" s="90"/>
      <c r="B20" s="3" t="s">
        <v>278</v>
      </c>
      <c r="C20" s="3" t="s">
        <v>279</v>
      </c>
      <c r="D20" s="3" t="s">
        <v>280</v>
      </c>
      <c r="E20" s="3" t="s">
        <v>281</v>
      </c>
      <c r="F20" s="3"/>
      <c r="G20" s="3"/>
    </row>
    <row r="21" spans="1:7">
      <c r="A21" s="90"/>
      <c r="B21" s="3" t="s">
        <v>282</v>
      </c>
      <c r="C21" s="3"/>
      <c r="D21" s="3"/>
      <c r="E21" s="6"/>
      <c r="F21" s="3"/>
      <c r="G21" s="3"/>
    </row>
    <row r="22" spans="1:7" ht="21.6">
      <c r="A22" s="3" t="s">
        <v>283</v>
      </c>
      <c r="B22" s="3" t="s">
        <v>284</v>
      </c>
      <c r="C22" s="3" t="s">
        <v>285</v>
      </c>
      <c r="D22" s="3" t="s">
        <v>269</v>
      </c>
      <c r="E22" s="3">
        <v>85</v>
      </c>
      <c r="F22" s="3" t="s">
        <v>274</v>
      </c>
      <c r="G22" s="3"/>
    </row>
    <row r="24" spans="1:7" ht="25.2">
      <c r="A24" s="89" t="s">
        <v>241</v>
      </c>
      <c r="B24" s="89"/>
      <c r="C24" s="89"/>
      <c r="D24" s="89"/>
      <c r="E24" s="89"/>
      <c r="F24" s="89"/>
      <c r="G24" s="89"/>
    </row>
    <row r="25" spans="1:7">
      <c r="A25" s="125" t="s">
        <v>242</v>
      </c>
      <c r="B25" s="125"/>
      <c r="C25" s="125"/>
      <c r="D25" s="125"/>
      <c r="E25" s="125"/>
      <c r="F25" s="125"/>
      <c r="G25" s="125"/>
    </row>
    <row r="26" spans="1:7">
      <c r="A26" s="90" t="s">
        <v>227</v>
      </c>
      <c r="B26" s="90"/>
      <c r="C26" s="133" t="s">
        <v>286</v>
      </c>
      <c r="D26" s="134"/>
      <c r="E26" s="134"/>
      <c r="F26" s="134"/>
      <c r="G26" s="133"/>
    </row>
    <row r="27" spans="1:7">
      <c r="A27" s="90" t="s">
        <v>243</v>
      </c>
      <c r="B27" s="90"/>
      <c r="C27" s="133" t="s">
        <v>2</v>
      </c>
      <c r="D27" s="134"/>
      <c r="E27" s="134"/>
      <c r="F27" s="134"/>
      <c r="G27" s="133"/>
    </row>
    <row r="28" spans="1:7">
      <c r="A28" s="90" t="s">
        <v>56</v>
      </c>
      <c r="B28" s="90"/>
      <c r="C28" s="133" t="s">
        <v>2</v>
      </c>
      <c r="D28" s="134"/>
      <c r="E28" s="134"/>
      <c r="F28" s="134"/>
      <c r="G28" s="133"/>
    </row>
    <row r="29" spans="1:7">
      <c r="A29" s="90" t="s">
        <v>244</v>
      </c>
      <c r="B29" s="90" t="s">
        <v>245</v>
      </c>
      <c r="C29" s="90"/>
      <c r="D29" s="90"/>
      <c r="E29" s="131">
        <f>E30</f>
        <v>1300</v>
      </c>
      <c r="F29" s="131"/>
      <c r="G29" s="131"/>
    </row>
    <row r="30" spans="1:7">
      <c r="A30" s="90"/>
      <c r="B30" s="90" t="s">
        <v>246</v>
      </c>
      <c r="C30" s="90"/>
      <c r="D30" s="90"/>
      <c r="E30" s="131">
        <v>1300</v>
      </c>
      <c r="F30" s="131"/>
      <c r="G30" s="131"/>
    </row>
    <row r="31" spans="1:7">
      <c r="A31" s="90"/>
      <c r="B31" s="90" t="s">
        <v>247</v>
      </c>
      <c r="C31" s="90"/>
      <c r="D31" s="90"/>
      <c r="E31" s="131">
        <v>0</v>
      </c>
      <c r="F31" s="131"/>
      <c r="G31" s="131"/>
    </row>
    <row r="32" spans="1:7">
      <c r="A32" s="5" t="s">
        <v>248</v>
      </c>
      <c r="B32" s="132" t="s">
        <v>300</v>
      </c>
      <c r="C32" s="132"/>
      <c r="D32" s="90"/>
      <c r="E32" s="90"/>
      <c r="F32" s="90"/>
      <c r="G32" s="132"/>
    </row>
    <row r="33" spans="1:7">
      <c r="A33" s="90" t="s">
        <v>250</v>
      </c>
      <c r="B33" s="90"/>
      <c r="C33" s="90"/>
      <c r="D33" s="90"/>
      <c r="E33" s="90"/>
      <c r="F33" s="90"/>
      <c r="G33" s="90"/>
    </row>
    <row r="34" spans="1:7">
      <c r="A34" s="3" t="s">
        <v>251</v>
      </c>
      <c r="B34" s="3" t="s">
        <v>252</v>
      </c>
      <c r="C34" s="3" t="s">
        <v>253</v>
      </c>
      <c r="D34" s="3" t="s">
        <v>254</v>
      </c>
      <c r="E34" s="3" t="s">
        <v>255</v>
      </c>
      <c r="F34" s="3" t="s">
        <v>256</v>
      </c>
      <c r="G34" s="3" t="s">
        <v>257</v>
      </c>
    </row>
    <row r="35" spans="1:7">
      <c r="A35" s="90" t="s">
        <v>258</v>
      </c>
      <c r="B35" s="3" t="s">
        <v>259</v>
      </c>
      <c r="C35" s="3" t="s">
        <v>287</v>
      </c>
      <c r="D35" s="3" t="s">
        <v>288</v>
      </c>
      <c r="E35" s="6" t="s">
        <v>289</v>
      </c>
      <c r="F35" s="3" t="s">
        <v>263</v>
      </c>
      <c r="G35" s="3"/>
    </row>
    <row r="36" spans="1:7">
      <c r="A36" s="90"/>
      <c r="B36" s="3" t="s">
        <v>264</v>
      </c>
      <c r="C36" s="3"/>
      <c r="D36" s="3"/>
      <c r="E36" s="6"/>
      <c r="F36" s="3"/>
      <c r="G36" s="3"/>
    </row>
    <row r="37" spans="1:7" ht="21.6">
      <c r="A37" s="90"/>
      <c r="B37" s="3" t="s">
        <v>265</v>
      </c>
      <c r="C37" s="3"/>
      <c r="D37" s="3"/>
      <c r="E37" s="6"/>
      <c r="F37" s="3"/>
      <c r="G37" s="3"/>
    </row>
    <row r="38" spans="1:7">
      <c r="A38" s="90" t="s">
        <v>266</v>
      </c>
      <c r="B38" s="3" t="s">
        <v>267</v>
      </c>
      <c r="C38" s="3" t="s">
        <v>290</v>
      </c>
      <c r="D38" s="3" t="s">
        <v>288</v>
      </c>
      <c r="E38" s="3">
        <v>100</v>
      </c>
      <c r="F38" s="3" t="s">
        <v>274</v>
      </c>
      <c r="G38" s="3"/>
    </row>
    <row r="39" spans="1:7">
      <c r="A39" s="90"/>
      <c r="B39" s="3" t="s">
        <v>271</v>
      </c>
      <c r="C39" s="3" t="s">
        <v>291</v>
      </c>
      <c r="D39" s="3" t="s">
        <v>288</v>
      </c>
      <c r="E39" s="6">
        <v>100</v>
      </c>
      <c r="F39" s="3" t="s">
        <v>274</v>
      </c>
      <c r="G39" s="3"/>
    </row>
    <row r="40" spans="1:7">
      <c r="A40" s="90"/>
      <c r="B40" s="3" t="s">
        <v>275</v>
      </c>
      <c r="C40" s="3"/>
      <c r="D40" s="3"/>
      <c r="E40" s="6"/>
      <c r="F40" s="3"/>
      <c r="G40" s="3"/>
    </row>
    <row r="41" spans="1:7">
      <c r="A41" s="90" t="s">
        <v>276</v>
      </c>
      <c r="B41" s="3" t="s">
        <v>277</v>
      </c>
      <c r="C41" s="3"/>
      <c r="D41" s="3"/>
      <c r="E41" s="6"/>
      <c r="F41" s="3"/>
      <c r="G41" s="3"/>
    </row>
    <row r="42" spans="1:7">
      <c r="A42" s="90"/>
      <c r="B42" s="3" t="s">
        <v>278</v>
      </c>
      <c r="C42" s="3" t="s">
        <v>292</v>
      </c>
      <c r="D42" s="3" t="s">
        <v>293</v>
      </c>
      <c r="E42" s="3" t="s">
        <v>294</v>
      </c>
      <c r="F42" s="3"/>
      <c r="G42" s="3"/>
    </row>
    <row r="43" spans="1:7">
      <c r="A43" s="90"/>
      <c r="B43" s="3" t="s">
        <v>282</v>
      </c>
      <c r="C43" s="3"/>
      <c r="D43" s="3"/>
      <c r="E43" s="6"/>
      <c r="F43" s="3"/>
      <c r="G43" s="3"/>
    </row>
    <row r="44" spans="1:7" ht="21.6">
      <c r="A44" s="3" t="s">
        <v>283</v>
      </c>
      <c r="B44" s="3" t="s">
        <v>284</v>
      </c>
      <c r="C44" s="3" t="s">
        <v>295</v>
      </c>
      <c r="D44" s="3" t="s">
        <v>269</v>
      </c>
      <c r="E44" s="3">
        <v>85</v>
      </c>
      <c r="F44" s="3" t="s">
        <v>274</v>
      </c>
      <c r="G44" s="3"/>
    </row>
    <row r="46" spans="1:7" ht="25.2">
      <c r="A46" s="89" t="s">
        <v>241</v>
      </c>
      <c r="B46" s="89"/>
      <c r="C46" s="89"/>
      <c r="D46" s="89"/>
      <c r="E46" s="89"/>
      <c r="F46" s="89"/>
      <c r="G46" s="89"/>
    </row>
    <row r="47" spans="1:7">
      <c r="A47" s="125" t="s">
        <v>242</v>
      </c>
      <c r="B47" s="125"/>
      <c r="C47" s="125"/>
      <c r="D47" s="125"/>
      <c r="E47" s="125"/>
      <c r="F47" s="125"/>
      <c r="G47" s="125"/>
    </row>
    <row r="48" spans="1:7">
      <c r="A48" s="90" t="s">
        <v>227</v>
      </c>
      <c r="B48" s="90"/>
      <c r="C48" s="133" t="s">
        <v>296</v>
      </c>
      <c r="D48" s="134"/>
      <c r="E48" s="134"/>
      <c r="F48" s="134"/>
      <c r="G48" s="133"/>
    </row>
    <row r="49" spans="1:7">
      <c r="A49" s="90" t="s">
        <v>243</v>
      </c>
      <c r="B49" s="90"/>
      <c r="C49" s="133" t="s">
        <v>2</v>
      </c>
      <c r="D49" s="134"/>
      <c r="E49" s="134"/>
      <c r="F49" s="134"/>
      <c r="G49" s="133"/>
    </row>
    <row r="50" spans="1:7">
      <c r="A50" s="90" t="s">
        <v>56</v>
      </c>
      <c r="B50" s="90"/>
      <c r="C50" s="133" t="s">
        <v>2</v>
      </c>
      <c r="D50" s="134"/>
      <c r="E50" s="134"/>
      <c r="F50" s="134"/>
      <c r="G50" s="133"/>
    </row>
    <row r="51" spans="1:7">
      <c r="A51" s="90" t="s">
        <v>244</v>
      </c>
      <c r="B51" s="90" t="s">
        <v>245</v>
      </c>
      <c r="C51" s="90"/>
      <c r="D51" s="90"/>
      <c r="E51" s="131">
        <f>E52</f>
        <v>800</v>
      </c>
      <c r="F51" s="131"/>
      <c r="G51" s="131"/>
    </row>
    <row r="52" spans="1:7">
      <c r="A52" s="90"/>
      <c r="B52" s="90" t="s">
        <v>246</v>
      </c>
      <c r="C52" s="90"/>
      <c r="D52" s="90"/>
      <c r="E52" s="131">
        <v>800</v>
      </c>
      <c r="F52" s="131"/>
      <c r="G52" s="131"/>
    </row>
    <row r="53" spans="1:7">
      <c r="A53" s="90"/>
      <c r="B53" s="90" t="s">
        <v>247</v>
      </c>
      <c r="C53" s="90"/>
      <c r="D53" s="90"/>
      <c r="E53" s="131">
        <v>0</v>
      </c>
      <c r="F53" s="131"/>
      <c r="G53" s="131"/>
    </row>
    <row r="54" spans="1:7">
      <c r="A54" s="5" t="s">
        <v>248</v>
      </c>
      <c r="B54" s="132" t="s">
        <v>299</v>
      </c>
      <c r="C54" s="132"/>
      <c r="D54" s="90"/>
      <c r="E54" s="90"/>
      <c r="F54" s="90"/>
      <c r="G54" s="132"/>
    </row>
    <row r="55" spans="1:7">
      <c r="A55" s="90" t="s">
        <v>250</v>
      </c>
      <c r="B55" s="90"/>
      <c r="C55" s="90"/>
      <c r="D55" s="90"/>
      <c r="E55" s="90"/>
      <c r="F55" s="90"/>
      <c r="G55" s="90"/>
    </row>
    <row r="56" spans="1:7">
      <c r="A56" s="3" t="s">
        <v>251</v>
      </c>
      <c r="B56" s="3" t="s">
        <v>252</v>
      </c>
      <c r="C56" s="3" t="s">
        <v>253</v>
      </c>
      <c r="D56" s="3" t="s">
        <v>254</v>
      </c>
      <c r="E56" s="3" t="s">
        <v>255</v>
      </c>
      <c r="F56" s="3" t="s">
        <v>256</v>
      </c>
      <c r="G56" s="3" t="s">
        <v>257</v>
      </c>
    </row>
    <row r="57" spans="1:7">
      <c r="A57" s="90" t="s">
        <v>258</v>
      </c>
      <c r="B57" s="3" t="s">
        <v>259</v>
      </c>
      <c r="C57" s="3" t="s">
        <v>297</v>
      </c>
      <c r="D57" s="3" t="s">
        <v>288</v>
      </c>
      <c r="E57" s="6" t="s">
        <v>298</v>
      </c>
      <c r="F57" s="3" t="s">
        <v>263</v>
      </c>
      <c r="G57" s="3"/>
    </row>
    <row r="58" spans="1:7">
      <c r="A58" s="90"/>
      <c r="B58" s="3" t="s">
        <v>264</v>
      </c>
      <c r="C58" s="3"/>
      <c r="D58" s="3"/>
      <c r="E58" s="6"/>
      <c r="F58" s="3"/>
      <c r="G58" s="3"/>
    </row>
    <row r="59" spans="1:7" ht="21.6">
      <c r="A59" s="90"/>
      <c r="B59" s="3" t="s">
        <v>265</v>
      </c>
      <c r="C59" s="3"/>
      <c r="D59" s="3"/>
      <c r="E59" s="6"/>
      <c r="F59" s="3"/>
      <c r="G59" s="3"/>
    </row>
    <row r="60" spans="1:7">
      <c r="A60" s="90" t="s">
        <v>266</v>
      </c>
      <c r="B60" s="3" t="s">
        <v>267</v>
      </c>
      <c r="C60" s="3" t="s">
        <v>301</v>
      </c>
      <c r="D60" s="3" t="s">
        <v>302</v>
      </c>
      <c r="E60" s="3">
        <v>7</v>
      </c>
      <c r="F60" s="3" t="s">
        <v>303</v>
      </c>
      <c r="G60" s="3"/>
    </row>
    <row r="61" spans="1:7">
      <c r="A61" s="90"/>
      <c r="B61" s="3" t="s">
        <v>271</v>
      </c>
      <c r="C61" s="3" t="s">
        <v>304</v>
      </c>
      <c r="D61" s="3" t="s">
        <v>269</v>
      </c>
      <c r="E61" s="6" t="s">
        <v>305</v>
      </c>
      <c r="F61" s="3" t="s">
        <v>306</v>
      </c>
      <c r="G61" s="3"/>
    </row>
    <row r="62" spans="1:7">
      <c r="A62" s="90"/>
      <c r="B62" s="3" t="s">
        <v>275</v>
      </c>
      <c r="C62" s="3"/>
      <c r="D62" s="3"/>
      <c r="E62" s="6"/>
      <c r="F62" s="3"/>
      <c r="G62" s="3"/>
    </row>
    <row r="63" spans="1:7">
      <c r="A63" s="90" t="s">
        <v>276</v>
      </c>
      <c r="B63" s="3" t="s">
        <v>277</v>
      </c>
      <c r="C63" s="3"/>
      <c r="D63" s="3"/>
      <c r="E63" s="6"/>
      <c r="F63" s="3"/>
      <c r="G63" s="3"/>
    </row>
    <row r="64" spans="1:7">
      <c r="A64" s="90"/>
      <c r="B64" s="3" t="s">
        <v>278</v>
      </c>
      <c r="C64" s="3" t="s">
        <v>307</v>
      </c>
      <c r="D64" s="3" t="s">
        <v>293</v>
      </c>
      <c r="E64" s="3" t="s">
        <v>308</v>
      </c>
      <c r="F64" s="3"/>
      <c r="G64" s="3"/>
    </row>
    <row r="65" spans="1:7">
      <c r="A65" s="90"/>
      <c r="B65" s="3" t="s">
        <v>282</v>
      </c>
      <c r="C65" s="3"/>
      <c r="D65" s="3"/>
      <c r="E65" s="6"/>
      <c r="F65" s="3"/>
      <c r="G65" s="3"/>
    </row>
    <row r="66" spans="1:7" ht="21.6">
      <c r="A66" s="3" t="s">
        <v>283</v>
      </c>
      <c r="B66" s="3" t="s">
        <v>284</v>
      </c>
      <c r="C66" s="3" t="s">
        <v>309</v>
      </c>
      <c r="D66" s="3" t="s">
        <v>269</v>
      </c>
      <c r="E66" s="3">
        <v>85</v>
      </c>
      <c r="F66" s="3" t="s">
        <v>274</v>
      </c>
      <c r="G66" s="3"/>
    </row>
    <row r="68" spans="1:7" ht="25.2">
      <c r="A68" s="89" t="s">
        <v>241</v>
      </c>
      <c r="B68" s="89"/>
      <c r="C68" s="89"/>
      <c r="D68" s="89"/>
      <c r="E68" s="89"/>
      <c r="F68" s="89"/>
      <c r="G68" s="89"/>
    </row>
    <row r="69" spans="1:7">
      <c r="A69" s="125" t="s">
        <v>242</v>
      </c>
      <c r="B69" s="125"/>
      <c r="C69" s="125"/>
      <c r="D69" s="125"/>
      <c r="E69" s="125"/>
      <c r="F69" s="125"/>
      <c r="G69" s="125"/>
    </row>
    <row r="70" spans="1:7">
      <c r="A70" s="90" t="s">
        <v>227</v>
      </c>
      <c r="B70" s="90"/>
      <c r="C70" s="133" t="s">
        <v>310</v>
      </c>
      <c r="D70" s="134"/>
      <c r="E70" s="134"/>
      <c r="F70" s="134"/>
      <c r="G70" s="133"/>
    </row>
    <row r="71" spans="1:7">
      <c r="A71" s="90" t="s">
        <v>243</v>
      </c>
      <c r="B71" s="90"/>
      <c r="C71" s="133" t="s">
        <v>2</v>
      </c>
      <c r="D71" s="134"/>
      <c r="E71" s="134"/>
      <c r="F71" s="134"/>
      <c r="G71" s="133"/>
    </row>
    <row r="72" spans="1:7">
      <c r="A72" s="90" t="s">
        <v>56</v>
      </c>
      <c r="B72" s="90"/>
      <c r="C72" s="133" t="s">
        <v>2</v>
      </c>
      <c r="D72" s="134"/>
      <c r="E72" s="134"/>
      <c r="F72" s="134"/>
      <c r="G72" s="133"/>
    </row>
    <row r="73" spans="1:7">
      <c r="A73" s="90" t="s">
        <v>244</v>
      </c>
      <c r="B73" s="90" t="s">
        <v>245</v>
      </c>
      <c r="C73" s="90"/>
      <c r="D73" s="90"/>
      <c r="E73" s="131">
        <f>E74</f>
        <v>0</v>
      </c>
      <c r="F73" s="131"/>
      <c r="G73" s="131"/>
    </row>
    <row r="74" spans="1:7">
      <c r="A74" s="90"/>
      <c r="B74" s="90" t="s">
        <v>246</v>
      </c>
      <c r="C74" s="90"/>
      <c r="D74" s="90"/>
      <c r="E74" s="131"/>
      <c r="F74" s="131"/>
      <c r="G74" s="131"/>
    </row>
    <row r="75" spans="1:7">
      <c r="A75" s="90"/>
      <c r="B75" s="90" t="s">
        <v>247</v>
      </c>
      <c r="C75" s="90"/>
      <c r="D75" s="90"/>
      <c r="E75" s="131">
        <v>0</v>
      </c>
      <c r="F75" s="131"/>
      <c r="G75" s="131"/>
    </row>
    <row r="76" spans="1:7">
      <c r="A76" s="5" t="s">
        <v>248</v>
      </c>
      <c r="B76" s="132" t="s">
        <v>311</v>
      </c>
      <c r="C76" s="132"/>
      <c r="D76" s="90"/>
      <c r="E76" s="90"/>
      <c r="F76" s="90"/>
      <c r="G76" s="132"/>
    </row>
    <row r="77" spans="1:7">
      <c r="A77" s="90" t="s">
        <v>250</v>
      </c>
      <c r="B77" s="90"/>
      <c r="C77" s="90"/>
      <c r="D77" s="90"/>
      <c r="E77" s="90"/>
      <c r="F77" s="90"/>
      <c r="G77" s="90"/>
    </row>
    <row r="78" spans="1:7">
      <c r="A78" s="3" t="s">
        <v>251</v>
      </c>
      <c r="B78" s="3" t="s">
        <v>252</v>
      </c>
      <c r="C78" s="3" t="s">
        <v>253</v>
      </c>
      <c r="D78" s="3" t="s">
        <v>254</v>
      </c>
      <c r="E78" s="3" t="s">
        <v>255</v>
      </c>
      <c r="F78" s="3" t="s">
        <v>256</v>
      </c>
      <c r="G78" s="3" t="s">
        <v>257</v>
      </c>
    </row>
    <row r="79" spans="1:7">
      <c r="A79" s="90" t="s">
        <v>258</v>
      </c>
      <c r="B79" s="3" t="s">
        <v>259</v>
      </c>
      <c r="C79" s="3" t="s">
        <v>312</v>
      </c>
      <c r="D79" s="3" t="s">
        <v>288</v>
      </c>
      <c r="E79" s="6" t="s">
        <v>313</v>
      </c>
      <c r="F79" s="3" t="s">
        <v>263</v>
      </c>
      <c r="G79" s="3"/>
    </row>
    <row r="80" spans="1:7">
      <c r="A80" s="90"/>
      <c r="B80" s="3" t="s">
        <v>264</v>
      </c>
      <c r="C80" s="3"/>
      <c r="D80" s="3"/>
      <c r="E80" s="6"/>
      <c r="F80" s="3"/>
      <c r="G80" s="3"/>
    </row>
    <row r="81" spans="1:7" ht="21.6">
      <c r="A81" s="90"/>
      <c r="B81" s="3" t="s">
        <v>265</v>
      </c>
      <c r="C81" s="3"/>
      <c r="D81" s="3"/>
      <c r="E81" s="6"/>
      <c r="F81" s="3"/>
      <c r="G81" s="3"/>
    </row>
    <row r="82" spans="1:7">
      <c r="A82" s="90" t="s">
        <v>266</v>
      </c>
      <c r="B82" s="3" t="s">
        <v>267</v>
      </c>
      <c r="C82" s="3" t="s">
        <v>314</v>
      </c>
      <c r="D82" s="3" t="s">
        <v>269</v>
      </c>
      <c r="E82" s="3">
        <v>2000</v>
      </c>
      <c r="F82" s="3" t="s">
        <v>315</v>
      </c>
      <c r="G82" s="3"/>
    </row>
    <row r="83" spans="1:7">
      <c r="A83" s="90"/>
      <c r="B83" s="3" t="s">
        <v>271</v>
      </c>
      <c r="C83" s="3" t="s">
        <v>316</v>
      </c>
      <c r="D83" s="3" t="s">
        <v>288</v>
      </c>
      <c r="E83" s="6" t="s">
        <v>313</v>
      </c>
      <c r="F83" s="3" t="s">
        <v>317</v>
      </c>
      <c r="G83" s="3"/>
    </row>
    <row r="84" spans="1:7">
      <c r="A84" s="90"/>
      <c r="B84" s="3" t="s">
        <v>275</v>
      </c>
      <c r="C84" s="3"/>
      <c r="D84" s="3"/>
      <c r="E84" s="6"/>
      <c r="F84" s="3"/>
      <c r="G84" s="3"/>
    </row>
    <row r="85" spans="1:7">
      <c r="A85" s="90" t="s">
        <v>276</v>
      </c>
      <c r="B85" s="3" t="s">
        <v>277</v>
      </c>
      <c r="C85" s="3"/>
      <c r="D85" s="3"/>
      <c r="E85" s="6"/>
      <c r="F85" s="3"/>
      <c r="G85" s="3"/>
    </row>
    <row r="86" spans="1:7">
      <c r="A86" s="90"/>
      <c r="B86" s="3" t="s">
        <v>278</v>
      </c>
      <c r="C86" s="3" t="s">
        <v>318</v>
      </c>
      <c r="D86" s="3" t="s">
        <v>293</v>
      </c>
      <c r="E86" s="3" t="s">
        <v>319</v>
      </c>
      <c r="F86" s="3"/>
      <c r="G86" s="3"/>
    </row>
    <row r="87" spans="1:7">
      <c r="A87" s="90"/>
      <c r="B87" s="3" t="s">
        <v>282</v>
      </c>
      <c r="C87" s="3"/>
      <c r="D87" s="3"/>
      <c r="E87" s="6"/>
      <c r="F87" s="3"/>
      <c r="G87" s="3"/>
    </row>
    <row r="88" spans="1:7" ht="21.6">
      <c r="A88" s="3" t="s">
        <v>283</v>
      </c>
      <c r="B88" s="3" t="s">
        <v>284</v>
      </c>
      <c r="C88" s="3" t="s">
        <v>320</v>
      </c>
      <c r="D88" s="3" t="s">
        <v>269</v>
      </c>
      <c r="E88" s="3">
        <v>85</v>
      </c>
      <c r="F88" s="3" t="s">
        <v>274</v>
      </c>
      <c r="G88" s="3"/>
    </row>
    <row r="90" spans="1:7" ht="25.2">
      <c r="A90" s="89" t="s">
        <v>241</v>
      </c>
      <c r="B90" s="89"/>
      <c r="C90" s="89"/>
      <c r="D90" s="89"/>
      <c r="E90" s="89"/>
      <c r="F90" s="89"/>
      <c r="G90" s="89"/>
    </row>
    <row r="91" spans="1:7">
      <c r="A91" s="125" t="s">
        <v>242</v>
      </c>
      <c r="B91" s="125"/>
      <c r="C91" s="125"/>
      <c r="D91" s="125"/>
      <c r="E91" s="125"/>
      <c r="F91" s="125"/>
      <c r="G91" s="125"/>
    </row>
    <row r="92" spans="1:7">
      <c r="A92" s="90" t="s">
        <v>227</v>
      </c>
      <c r="B92" s="90"/>
      <c r="C92" s="133" t="s">
        <v>321</v>
      </c>
      <c r="D92" s="134"/>
      <c r="E92" s="134"/>
      <c r="F92" s="134"/>
      <c r="G92" s="133"/>
    </row>
    <row r="93" spans="1:7">
      <c r="A93" s="90" t="s">
        <v>243</v>
      </c>
      <c r="B93" s="90"/>
      <c r="C93" s="133" t="s">
        <v>2</v>
      </c>
      <c r="D93" s="134"/>
      <c r="E93" s="134"/>
      <c r="F93" s="134"/>
      <c r="G93" s="133"/>
    </row>
    <row r="94" spans="1:7">
      <c r="A94" s="90" t="s">
        <v>56</v>
      </c>
      <c r="B94" s="90"/>
      <c r="C94" s="133" t="s">
        <v>2</v>
      </c>
      <c r="D94" s="134"/>
      <c r="E94" s="134"/>
      <c r="F94" s="134"/>
      <c r="G94" s="133"/>
    </row>
    <row r="95" spans="1:7">
      <c r="A95" s="90" t="s">
        <v>244</v>
      </c>
      <c r="B95" s="90" t="s">
        <v>245</v>
      </c>
      <c r="C95" s="90"/>
      <c r="D95" s="90"/>
      <c r="E95" s="131">
        <f>E96</f>
        <v>180</v>
      </c>
      <c r="F95" s="131"/>
      <c r="G95" s="131"/>
    </row>
    <row r="96" spans="1:7">
      <c r="A96" s="90"/>
      <c r="B96" s="90" t="s">
        <v>246</v>
      </c>
      <c r="C96" s="90"/>
      <c r="D96" s="90"/>
      <c r="E96" s="131">
        <v>180</v>
      </c>
      <c r="F96" s="131"/>
      <c r="G96" s="131"/>
    </row>
    <row r="97" spans="1:7">
      <c r="A97" s="90"/>
      <c r="B97" s="90" t="s">
        <v>247</v>
      </c>
      <c r="C97" s="90"/>
      <c r="D97" s="90"/>
      <c r="E97" s="131">
        <v>0</v>
      </c>
      <c r="F97" s="131"/>
      <c r="G97" s="131"/>
    </row>
    <row r="98" spans="1:7">
      <c r="A98" s="5" t="s">
        <v>248</v>
      </c>
      <c r="B98" s="132" t="s">
        <v>322</v>
      </c>
      <c r="C98" s="132"/>
      <c r="D98" s="90"/>
      <c r="E98" s="90"/>
      <c r="F98" s="90"/>
      <c r="G98" s="132"/>
    </row>
    <row r="99" spans="1:7">
      <c r="A99" s="90" t="s">
        <v>250</v>
      </c>
      <c r="B99" s="90"/>
      <c r="C99" s="90"/>
      <c r="D99" s="90"/>
      <c r="E99" s="90"/>
      <c r="F99" s="90"/>
      <c r="G99" s="90"/>
    </row>
    <row r="100" spans="1:7">
      <c r="A100" s="3" t="s">
        <v>251</v>
      </c>
      <c r="B100" s="3" t="s">
        <v>252</v>
      </c>
      <c r="C100" s="3" t="s">
        <v>253</v>
      </c>
      <c r="D100" s="3" t="s">
        <v>254</v>
      </c>
      <c r="E100" s="3" t="s">
        <v>255</v>
      </c>
      <c r="F100" s="3" t="s">
        <v>256</v>
      </c>
      <c r="G100" s="3" t="s">
        <v>257</v>
      </c>
    </row>
    <row r="101" spans="1:7">
      <c r="A101" s="90" t="s">
        <v>258</v>
      </c>
      <c r="B101" s="3" t="s">
        <v>259</v>
      </c>
      <c r="C101" s="3" t="s">
        <v>323</v>
      </c>
      <c r="D101" s="3" t="s">
        <v>288</v>
      </c>
      <c r="E101" s="6" t="s">
        <v>324</v>
      </c>
      <c r="F101" s="3" t="s">
        <v>263</v>
      </c>
      <c r="G101" s="3"/>
    </row>
    <row r="102" spans="1:7">
      <c r="A102" s="90"/>
      <c r="B102" s="3" t="s">
        <v>264</v>
      </c>
      <c r="C102" s="3"/>
      <c r="D102" s="3"/>
      <c r="E102" s="6"/>
      <c r="F102" s="3"/>
      <c r="G102" s="3"/>
    </row>
    <row r="103" spans="1:7" ht="21.6">
      <c r="A103" s="90"/>
      <c r="B103" s="3" t="s">
        <v>265</v>
      </c>
      <c r="C103" s="3"/>
      <c r="D103" s="3"/>
      <c r="E103" s="6"/>
      <c r="F103" s="3"/>
      <c r="G103" s="3"/>
    </row>
    <row r="104" spans="1:7">
      <c r="A104" s="90" t="s">
        <v>266</v>
      </c>
      <c r="B104" s="3" t="s">
        <v>267</v>
      </c>
      <c r="C104" s="3" t="s">
        <v>325</v>
      </c>
      <c r="D104" s="3" t="s">
        <v>269</v>
      </c>
      <c r="E104" s="3">
        <v>1400</v>
      </c>
      <c r="F104" s="3" t="s">
        <v>315</v>
      </c>
      <c r="G104" s="3"/>
    </row>
    <row r="105" spans="1:7">
      <c r="A105" s="90"/>
      <c r="B105" s="3" t="s">
        <v>271</v>
      </c>
      <c r="C105" s="3" t="s">
        <v>326</v>
      </c>
      <c r="D105" s="3" t="s">
        <v>288</v>
      </c>
      <c r="E105" s="6" t="s">
        <v>313</v>
      </c>
      <c r="F105" s="3" t="s">
        <v>317</v>
      </c>
      <c r="G105" s="3"/>
    </row>
    <row r="106" spans="1:7">
      <c r="A106" s="90"/>
      <c r="B106" s="3" t="s">
        <v>275</v>
      </c>
      <c r="C106" s="3"/>
      <c r="D106" s="3"/>
      <c r="E106" s="6"/>
      <c r="F106" s="3"/>
      <c r="G106" s="3"/>
    </row>
    <row r="107" spans="1:7">
      <c r="A107" s="90" t="s">
        <v>276</v>
      </c>
      <c r="B107" s="3" t="s">
        <v>277</v>
      </c>
      <c r="C107" s="3"/>
      <c r="D107" s="3"/>
      <c r="E107" s="6"/>
      <c r="F107" s="3"/>
      <c r="G107" s="3"/>
    </row>
    <row r="108" spans="1:7">
      <c r="A108" s="90"/>
      <c r="B108" s="3" t="s">
        <v>278</v>
      </c>
      <c r="C108" s="3" t="s">
        <v>322</v>
      </c>
      <c r="D108" s="3" t="s">
        <v>293</v>
      </c>
      <c r="E108" s="3" t="s">
        <v>327</v>
      </c>
      <c r="F108" s="3"/>
      <c r="G108" s="3"/>
    </row>
    <row r="109" spans="1:7">
      <c r="A109" s="90"/>
      <c r="B109" s="3" t="s">
        <v>282</v>
      </c>
      <c r="C109" s="3"/>
      <c r="D109" s="3"/>
      <c r="E109" s="6"/>
      <c r="F109" s="3"/>
      <c r="G109" s="3"/>
    </row>
    <row r="110" spans="1:7" ht="21.6">
      <c r="A110" s="3" t="s">
        <v>283</v>
      </c>
      <c r="B110" s="3" t="s">
        <v>284</v>
      </c>
      <c r="C110" s="3" t="s">
        <v>320</v>
      </c>
      <c r="D110" s="3" t="s">
        <v>269</v>
      </c>
      <c r="E110" s="3">
        <v>85</v>
      </c>
      <c r="F110" s="3" t="s">
        <v>274</v>
      </c>
      <c r="G110" s="3"/>
    </row>
    <row r="112" spans="1:7" ht="25.2">
      <c r="A112" s="89" t="s">
        <v>241</v>
      </c>
      <c r="B112" s="89"/>
      <c r="C112" s="89"/>
      <c r="D112" s="89"/>
      <c r="E112" s="89"/>
      <c r="F112" s="89"/>
      <c r="G112" s="89"/>
    </row>
    <row r="113" spans="1:7">
      <c r="A113" s="125" t="s">
        <v>242</v>
      </c>
      <c r="B113" s="125"/>
      <c r="C113" s="125"/>
      <c r="D113" s="125"/>
      <c r="E113" s="125"/>
      <c r="F113" s="125"/>
      <c r="G113" s="125"/>
    </row>
    <row r="114" spans="1:7">
      <c r="A114" s="90" t="s">
        <v>227</v>
      </c>
      <c r="B114" s="90"/>
      <c r="C114" s="133" t="s">
        <v>328</v>
      </c>
      <c r="D114" s="134"/>
      <c r="E114" s="134"/>
      <c r="F114" s="134"/>
      <c r="G114" s="133"/>
    </row>
    <row r="115" spans="1:7">
      <c r="A115" s="90" t="s">
        <v>243</v>
      </c>
      <c r="B115" s="90"/>
      <c r="C115" s="133" t="s">
        <v>2</v>
      </c>
      <c r="D115" s="134"/>
      <c r="E115" s="134"/>
      <c r="F115" s="134"/>
      <c r="G115" s="133"/>
    </row>
    <row r="116" spans="1:7">
      <c r="A116" s="90" t="s">
        <v>56</v>
      </c>
      <c r="B116" s="90"/>
      <c r="C116" s="133" t="s">
        <v>2</v>
      </c>
      <c r="D116" s="134"/>
      <c r="E116" s="134"/>
      <c r="F116" s="134"/>
      <c r="G116" s="133"/>
    </row>
    <row r="117" spans="1:7">
      <c r="A117" s="90" t="s">
        <v>244</v>
      </c>
      <c r="B117" s="90" t="s">
        <v>245</v>
      </c>
      <c r="C117" s="90"/>
      <c r="D117" s="90"/>
      <c r="E117" s="131">
        <f>E118</f>
        <v>152.9</v>
      </c>
      <c r="F117" s="131"/>
      <c r="G117" s="131"/>
    </row>
    <row r="118" spans="1:7">
      <c r="A118" s="90"/>
      <c r="B118" s="90" t="s">
        <v>246</v>
      </c>
      <c r="C118" s="90"/>
      <c r="D118" s="90"/>
      <c r="E118" s="131">
        <v>152.9</v>
      </c>
      <c r="F118" s="131"/>
      <c r="G118" s="131"/>
    </row>
    <row r="119" spans="1:7">
      <c r="A119" s="90"/>
      <c r="B119" s="90" t="s">
        <v>247</v>
      </c>
      <c r="C119" s="90"/>
      <c r="D119" s="90"/>
      <c r="E119" s="131">
        <v>0</v>
      </c>
      <c r="F119" s="131"/>
      <c r="G119" s="131"/>
    </row>
    <row r="120" spans="1:7">
      <c r="A120" s="5" t="s">
        <v>248</v>
      </c>
      <c r="B120" s="132" t="s">
        <v>329</v>
      </c>
      <c r="C120" s="132"/>
      <c r="D120" s="90"/>
      <c r="E120" s="90"/>
      <c r="F120" s="90"/>
      <c r="G120" s="132"/>
    </row>
    <row r="121" spans="1:7">
      <c r="A121" s="90" t="s">
        <v>250</v>
      </c>
      <c r="B121" s="90"/>
      <c r="C121" s="90"/>
      <c r="D121" s="90"/>
      <c r="E121" s="90"/>
      <c r="F121" s="90"/>
      <c r="G121" s="90"/>
    </row>
    <row r="122" spans="1:7">
      <c r="A122" s="3" t="s">
        <v>251</v>
      </c>
      <c r="B122" s="3" t="s">
        <v>252</v>
      </c>
      <c r="C122" s="3" t="s">
        <v>253</v>
      </c>
      <c r="D122" s="3" t="s">
        <v>254</v>
      </c>
      <c r="E122" s="3" t="s">
        <v>255</v>
      </c>
      <c r="F122" s="3" t="s">
        <v>256</v>
      </c>
      <c r="G122" s="3" t="s">
        <v>257</v>
      </c>
    </row>
    <row r="123" spans="1:7">
      <c r="A123" s="90" t="s">
        <v>258</v>
      </c>
      <c r="B123" s="3" t="s">
        <v>259</v>
      </c>
      <c r="C123" s="3" t="s">
        <v>330</v>
      </c>
      <c r="D123" s="3" t="s">
        <v>288</v>
      </c>
      <c r="E123" s="6" t="s">
        <v>331</v>
      </c>
      <c r="F123" s="3" t="s">
        <v>263</v>
      </c>
      <c r="G123" s="3"/>
    </row>
    <row r="124" spans="1:7">
      <c r="A124" s="90"/>
      <c r="B124" s="3" t="s">
        <v>264</v>
      </c>
      <c r="C124" s="3"/>
      <c r="D124" s="3"/>
      <c r="E124" s="6"/>
      <c r="F124" s="3"/>
      <c r="G124" s="3"/>
    </row>
    <row r="125" spans="1:7" ht="21.6">
      <c r="A125" s="90"/>
      <c r="B125" s="3" t="s">
        <v>265</v>
      </c>
      <c r="C125" s="3"/>
      <c r="D125" s="3"/>
      <c r="E125" s="6"/>
      <c r="F125" s="3"/>
      <c r="G125" s="3"/>
    </row>
    <row r="126" spans="1:7">
      <c r="A126" s="90" t="s">
        <v>266</v>
      </c>
      <c r="B126" s="3" t="s">
        <v>267</v>
      </c>
      <c r="C126" s="3" t="s">
        <v>325</v>
      </c>
      <c r="D126" s="3" t="s">
        <v>269</v>
      </c>
      <c r="E126" s="3">
        <v>1500</v>
      </c>
      <c r="F126" s="3" t="s">
        <v>315</v>
      </c>
      <c r="G126" s="3"/>
    </row>
    <row r="127" spans="1:7">
      <c r="A127" s="90"/>
      <c r="B127" s="3" t="s">
        <v>271</v>
      </c>
      <c r="C127" s="3" t="s">
        <v>332</v>
      </c>
      <c r="D127" s="3" t="s">
        <v>288</v>
      </c>
      <c r="E127" s="6" t="s">
        <v>313</v>
      </c>
      <c r="F127" s="3" t="s">
        <v>317</v>
      </c>
      <c r="G127" s="3"/>
    </row>
    <row r="128" spans="1:7">
      <c r="A128" s="90"/>
      <c r="B128" s="3" t="s">
        <v>275</v>
      </c>
      <c r="C128" s="3"/>
      <c r="D128" s="3"/>
      <c r="E128" s="6"/>
      <c r="F128" s="3"/>
      <c r="G128" s="3"/>
    </row>
    <row r="129" spans="1:7">
      <c r="A129" s="90" t="s">
        <v>276</v>
      </c>
      <c r="B129" s="3" t="s">
        <v>277</v>
      </c>
      <c r="C129" s="3"/>
      <c r="D129" s="3"/>
      <c r="E129" s="6"/>
      <c r="F129" s="3"/>
      <c r="G129" s="3"/>
    </row>
    <row r="130" spans="1:7">
      <c r="A130" s="90"/>
      <c r="B130" s="3" t="s">
        <v>278</v>
      </c>
      <c r="C130" s="3" t="s">
        <v>333</v>
      </c>
      <c r="D130" s="3" t="s">
        <v>293</v>
      </c>
      <c r="E130" s="3" t="s">
        <v>327</v>
      </c>
      <c r="F130" s="3"/>
      <c r="G130" s="3"/>
    </row>
    <row r="131" spans="1:7">
      <c r="A131" s="90"/>
      <c r="B131" s="3" t="s">
        <v>282</v>
      </c>
      <c r="C131" s="3"/>
      <c r="D131" s="3"/>
      <c r="E131" s="6"/>
      <c r="F131" s="3"/>
      <c r="G131" s="3"/>
    </row>
    <row r="132" spans="1:7" ht="21.6">
      <c r="A132" s="3" t="s">
        <v>283</v>
      </c>
      <c r="B132" s="3" t="s">
        <v>284</v>
      </c>
      <c r="C132" s="3" t="s">
        <v>320</v>
      </c>
      <c r="D132" s="3" t="s">
        <v>269</v>
      </c>
      <c r="E132" s="3">
        <v>85</v>
      </c>
      <c r="F132" s="3" t="s">
        <v>274</v>
      </c>
      <c r="G132" s="3"/>
    </row>
    <row r="134" spans="1:7" ht="25.2">
      <c r="A134" s="89" t="s">
        <v>241</v>
      </c>
      <c r="B134" s="89"/>
      <c r="C134" s="89"/>
      <c r="D134" s="89"/>
      <c r="E134" s="89"/>
      <c r="F134" s="89"/>
      <c r="G134" s="89"/>
    </row>
    <row r="135" spans="1:7">
      <c r="A135" s="125" t="s">
        <v>242</v>
      </c>
      <c r="B135" s="125"/>
      <c r="C135" s="125"/>
      <c r="D135" s="125"/>
      <c r="E135" s="125"/>
      <c r="F135" s="125"/>
      <c r="G135" s="125"/>
    </row>
    <row r="136" spans="1:7">
      <c r="A136" s="90" t="s">
        <v>227</v>
      </c>
      <c r="B136" s="90"/>
      <c r="C136" s="133" t="s">
        <v>334</v>
      </c>
      <c r="D136" s="134"/>
      <c r="E136" s="134"/>
      <c r="F136" s="134"/>
      <c r="G136" s="133"/>
    </row>
    <row r="137" spans="1:7">
      <c r="A137" s="90" t="s">
        <v>243</v>
      </c>
      <c r="B137" s="90"/>
      <c r="C137" s="133" t="s">
        <v>2</v>
      </c>
      <c r="D137" s="134"/>
      <c r="E137" s="134"/>
      <c r="F137" s="134"/>
      <c r="G137" s="133"/>
    </row>
    <row r="138" spans="1:7">
      <c r="A138" s="90" t="s">
        <v>56</v>
      </c>
      <c r="B138" s="90"/>
      <c r="C138" s="133" t="s">
        <v>2</v>
      </c>
      <c r="D138" s="134"/>
      <c r="E138" s="134"/>
      <c r="F138" s="134"/>
      <c r="G138" s="133"/>
    </row>
    <row r="139" spans="1:7">
      <c r="A139" s="90" t="s">
        <v>244</v>
      </c>
      <c r="B139" s="90" t="s">
        <v>245</v>
      </c>
      <c r="C139" s="90"/>
      <c r="D139" s="90"/>
      <c r="E139" s="131">
        <f>E140</f>
        <v>120</v>
      </c>
      <c r="F139" s="131"/>
      <c r="G139" s="131"/>
    </row>
    <row r="140" spans="1:7">
      <c r="A140" s="90"/>
      <c r="B140" s="90" t="s">
        <v>246</v>
      </c>
      <c r="C140" s="90"/>
      <c r="D140" s="90"/>
      <c r="E140" s="131">
        <v>120</v>
      </c>
      <c r="F140" s="131"/>
      <c r="G140" s="131"/>
    </row>
    <row r="141" spans="1:7">
      <c r="A141" s="90"/>
      <c r="B141" s="90" t="s">
        <v>247</v>
      </c>
      <c r="C141" s="90"/>
      <c r="D141" s="90"/>
      <c r="E141" s="131">
        <v>0</v>
      </c>
      <c r="F141" s="131"/>
      <c r="G141" s="131"/>
    </row>
    <row r="142" spans="1:7">
      <c r="A142" s="5" t="s">
        <v>248</v>
      </c>
      <c r="B142" s="132" t="s">
        <v>335</v>
      </c>
      <c r="C142" s="132"/>
      <c r="D142" s="90"/>
      <c r="E142" s="90"/>
      <c r="F142" s="90"/>
      <c r="G142" s="132"/>
    </row>
    <row r="143" spans="1:7">
      <c r="A143" s="90" t="s">
        <v>250</v>
      </c>
      <c r="B143" s="90"/>
      <c r="C143" s="90"/>
      <c r="D143" s="90"/>
      <c r="E143" s="90"/>
      <c r="F143" s="90"/>
      <c r="G143" s="90"/>
    </row>
    <row r="144" spans="1:7">
      <c r="A144" s="3" t="s">
        <v>251</v>
      </c>
      <c r="B144" s="3" t="s">
        <v>252</v>
      </c>
      <c r="C144" s="3" t="s">
        <v>253</v>
      </c>
      <c r="D144" s="3" t="s">
        <v>254</v>
      </c>
      <c r="E144" s="3" t="s">
        <v>255</v>
      </c>
      <c r="F144" s="3" t="s">
        <v>256</v>
      </c>
      <c r="G144" s="3" t="s">
        <v>257</v>
      </c>
    </row>
    <row r="145" spans="1:7">
      <c r="A145" s="90" t="s">
        <v>258</v>
      </c>
      <c r="B145" s="3" t="s">
        <v>259</v>
      </c>
      <c r="C145" s="3" t="s">
        <v>336</v>
      </c>
      <c r="D145" s="3" t="s">
        <v>288</v>
      </c>
      <c r="E145" s="6" t="s">
        <v>337</v>
      </c>
      <c r="F145" s="3" t="s">
        <v>263</v>
      </c>
      <c r="G145" s="3"/>
    </row>
    <row r="146" spans="1:7">
      <c r="A146" s="90"/>
      <c r="B146" s="3" t="s">
        <v>264</v>
      </c>
      <c r="C146" s="3"/>
      <c r="D146" s="3"/>
      <c r="E146" s="6"/>
      <c r="F146" s="3"/>
      <c r="G146" s="3"/>
    </row>
    <row r="147" spans="1:7" ht="21.6">
      <c r="A147" s="90"/>
      <c r="B147" s="3" t="s">
        <v>265</v>
      </c>
      <c r="C147" s="3"/>
      <c r="D147" s="3"/>
      <c r="E147" s="6"/>
      <c r="F147" s="3"/>
      <c r="G147" s="3"/>
    </row>
    <row r="148" spans="1:7">
      <c r="A148" s="90" t="s">
        <v>266</v>
      </c>
      <c r="B148" s="3" t="s">
        <v>267</v>
      </c>
      <c r="C148" s="3" t="s">
        <v>338</v>
      </c>
      <c r="D148" s="3" t="s">
        <v>269</v>
      </c>
      <c r="E148" s="3">
        <v>2000</v>
      </c>
      <c r="F148" s="3" t="s">
        <v>315</v>
      </c>
      <c r="G148" s="3"/>
    </row>
    <row r="149" spans="1:7">
      <c r="A149" s="90"/>
      <c r="B149" s="3" t="s">
        <v>271</v>
      </c>
      <c r="C149" s="3" t="s">
        <v>326</v>
      </c>
      <c r="D149" s="3" t="s">
        <v>288</v>
      </c>
      <c r="E149" s="6" t="s">
        <v>313</v>
      </c>
      <c r="F149" s="3" t="s">
        <v>317</v>
      </c>
      <c r="G149" s="3"/>
    </row>
    <row r="150" spans="1:7">
      <c r="A150" s="90"/>
      <c r="B150" s="3" t="s">
        <v>275</v>
      </c>
      <c r="C150" s="3"/>
      <c r="D150" s="3"/>
      <c r="E150" s="6"/>
      <c r="F150" s="3"/>
      <c r="G150" s="3"/>
    </row>
    <row r="151" spans="1:7">
      <c r="A151" s="90" t="s">
        <v>276</v>
      </c>
      <c r="B151" s="3" t="s">
        <v>277</v>
      </c>
      <c r="C151" s="3"/>
      <c r="D151" s="3"/>
      <c r="E151" s="6"/>
      <c r="F151" s="3"/>
      <c r="G151" s="3"/>
    </row>
    <row r="152" spans="1:7">
      <c r="A152" s="90"/>
      <c r="B152" s="3" t="s">
        <v>278</v>
      </c>
      <c r="C152" s="3" t="s">
        <v>318</v>
      </c>
      <c r="D152" s="3" t="s">
        <v>293</v>
      </c>
      <c r="E152" s="3" t="s">
        <v>319</v>
      </c>
      <c r="F152" s="3"/>
      <c r="G152" s="3"/>
    </row>
    <row r="153" spans="1:7">
      <c r="A153" s="90"/>
      <c r="B153" s="3" t="s">
        <v>282</v>
      </c>
      <c r="C153" s="3"/>
      <c r="D153" s="3"/>
      <c r="E153" s="6"/>
      <c r="F153" s="3"/>
      <c r="G153" s="3"/>
    </row>
    <row r="154" spans="1:7" ht="21.6">
      <c r="A154" s="3" t="s">
        <v>283</v>
      </c>
      <c r="B154" s="3" t="s">
        <v>284</v>
      </c>
      <c r="C154" s="3" t="s">
        <v>320</v>
      </c>
      <c r="D154" s="3" t="s">
        <v>269</v>
      </c>
      <c r="E154" s="3">
        <v>85</v>
      </c>
      <c r="F154" s="3" t="s">
        <v>274</v>
      </c>
      <c r="G154" s="3"/>
    </row>
    <row r="156" spans="1:7" ht="25.2">
      <c r="A156" s="89" t="s">
        <v>241</v>
      </c>
      <c r="B156" s="89"/>
      <c r="C156" s="89"/>
      <c r="D156" s="89"/>
      <c r="E156" s="89"/>
      <c r="F156" s="89"/>
      <c r="G156" s="89"/>
    </row>
    <row r="157" spans="1:7">
      <c r="A157" s="125" t="s">
        <v>242</v>
      </c>
      <c r="B157" s="125"/>
      <c r="C157" s="125"/>
      <c r="D157" s="125"/>
      <c r="E157" s="125"/>
      <c r="F157" s="125"/>
      <c r="G157" s="125"/>
    </row>
    <row r="158" spans="1:7">
      <c r="A158" s="90" t="s">
        <v>227</v>
      </c>
      <c r="B158" s="90"/>
      <c r="C158" s="133" t="s">
        <v>339</v>
      </c>
      <c r="D158" s="134"/>
      <c r="E158" s="134"/>
      <c r="F158" s="134"/>
      <c r="G158" s="133"/>
    </row>
    <row r="159" spans="1:7">
      <c r="A159" s="90" t="s">
        <v>243</v>
      </c>
      <c r="B159" s="90"/>
      <c r="C159" s="133" t="s">
        <v>2</v>
      </c>
      <c r="D159" s="134"/>
      <c r="E159" s="134"/>
      <c r="F159" s="134"/>
      <c r="G159" s="133"/>
    </row>
    <row r="160" spans="1:7">
      <c r="A160" s="90" t="s">
        <v>56</v>
      </c>
      <c r="B160" s="90"/>
      <c r="C160" s="133" t="s">
        <v>2</v>
      </c>
      <c r="D160" s="134"/>
      <c r="E160" s="134"/>
      <c r="F160" s="134"/>
      <c r="G160" s="133"/>
    </row>
    <row r="161" spans="1:7">
      <c r="A161" s="90" t="s">
        <v>244</v>
      </c>
      <c r="B161" s="90" t="s">
        <v>245</v>
      </c>
      <c r="C161" s="90"/>
      <c r="D161" s="90"/>
      <c r="E161" s="131">
        <f>E162</f>
        <v>500</v>
      </c>
      <c r="F161" s="131"/>
      <c r="G161" s="131"/>
    </row>
    <row r="162" spans="1:7">
      <c r="A162" s="90"/>
      <c r="B162" s="90" t="s">
        <v>246</v>
      </c>
      <c r="C162" s="90"/>
      <c r="D162" s="90"/>
      <c r="E162" s="131">
        <v>500</v>
      </c>
      <c r="F162" s="131"/>
      <c r="G162" s="131"/>
    </row>
    <row r="163" spans="1:7">
      <c r="A163" s="90"/>
      <c r="B163" s="90" t="s">
        <v>247</v>
      </c>
      <c r="C163" s="90"/>
      <c r="D163" s="90"/>
      <c r="E163" s="131">
        <v>0</v>
      </c>
      <c r="F163" s="131"/>
      <c r="G163" s="131"/>
    </row>
    <row r="164" spans="1:7">
      <c r="A164" s="5" t="s">
        <v>248</v>
      </c>
      <c r="B164" s="132" t="s">
        <v>340</v>
      </c>
      <c r="C164" s="132"/>
      <c r="D164" s="90"/>
      <c r="E164" s="90"/>
      <c r="F164" s="90"/>
      <c r="G164" s="132"/>
    </row>
    <row r="165" spans="1:7">
      <c r="A165" s="90" t="s">
        <v>250</v>
      </c>
      <c r="B165" s="90"/>
      <c r="C165" s="90"/>
      <c r="D165" s="90"/>
      <c r="E165" s="90"/>
      <c r="F165" s="90"/>
      <c r="G165" s="90"/>
    </row>
    <row r="166" spans="1:7">
      <c r="A166" s="3" t="s">
        <v>251</v>
      </c>
      <c r="B166" s="3" t="s">
        <v>252</v>
      </c>
      <c r="C166" s="3" t="s">
        <v>253</v>
      </c>
      <c r="D166" s="3" t="s">
        <v>254</v>
      </c>
      <c r="E166" s="3" t="s">
        <v>255</v>
      </c>
      <c r="F166" s="3" t="s">
        <v>256</v>
      </c>
      <c r="G166" s="3" t="s">
        <v>257</v>
      </c>
    </row>
    <row r="167" spans="1:7">
      <c r="A167" s="90" t="s">
        <v>258</v>
      </c>
      <c r="B167" s="3" t="s">
        <v>259</v>
      </c>
      <c r="C167" s="3" t="s">
        <v>341</v>
      </c>
      <c r="D167" s="3" t="s">
        <v>288</v>
      </c>
      <c r="E167" s="6" t="s">
        <v>313</v>
      </c>
      <c r="F167" s="3" t="s">
        <v>263</v>
      </c>
      <c r="G167" s="3"/>
    </row>
    <row r="168" spans="1:7">
      <c r="A168" s="90"/>
      <c r="B168" s="3" t="s">
        <v>264</v>
      </c>
      <c r="C168" s="3"/>
      <c r="D168" s="3"/>
      <c r="E168" s="6"/>
      <c r="F168" s="3"/>
      <c r="G168" s="3"/>
    </row>
    <row r="169" spans="1:7" ht="21.6">
      <c r="A169" s="90"/>
      <c r="B169" s="3" t="s">
        <v>265</v>
      </c>
      <c r="C169" s="3"/>
      <c r="D169" s="3"/>
      <c r="E169" s="6"/>
      <c r="F169" s="3"/>
      <c r="G169" s="3"/>
    </row>
    <row r="170" spans="1:7">
      <c r="A170" s="90" t="s">
        <v>266</v>
      </c>
      <c r="B170" s="3" t="s">
        <v>267</v>
      </c>
      <c r="C170" s="3" t="s">
        <v>342</v>
      </c>
      <c r="D170" s="3" t="s">
        <v>269</v>
      </c>
      <c r="E170" s="3">
        <v>100</v>
      </c>
      <c r="F170" s="3" t="s">
        <v>274</v>
      </c>
      <c r="G170" s="3"/>
    </row>
    <row r="171" spans="1:7">
      <c r="A171" s="90"/>
      <c r="B171" s="3" t="s">
        <v>271</v>
      </c>
      <c r="C171" s="3" t="s">
        <v>343</v>
      </c>
      <c r="D171" s="3" t="s">
        <v>269</v>
      </c>
      <c r="E171" s="6" t="s">
        <v>344</v>
      </c>
      <c r="F171" s="3" t="s">
        <v>345</v>
      </c>
      <c r="G171" s="3"/>
    </row>
    <row r="172" spans="1:7">
      <c r="A172" s="90"/>
      <c r="B172" s="3" t="s">
        <v>275</v>
      </c>
      <c r="C172" s="3"/>
      <c r="D172" s="3"/>
      <c r="E172" s="6"/>
      <c r="F172" s="3"/>
      <c r="G172" s="3"/>
    </row>
    <row r="173" spans="1:7">
      <c r="A173" s="90" t="s">
        <v>276</v>
      </c>
      <c r="B173" s="3" t="s">
        <v>277</v>
      </c>
      <c r="C173" s="3"/>
      <c r="D173" s="3"/>
      <c r="E173" s="6"/>
      <c r="F173" s="3"/>
      <c r="G173" s="3"/>
    </row>
    <row r="174" spans="1:7">
      <c r="A174" s="90"/>
      <c r="B174" s="3" t="s">
        <v>278</v>
      </c>
      <c r="C174" s="3" t="s">
        <v>346</v>
      </c>
      <c r="D174" s="3" t="s">
        <v>293</v>
      </c>
      <c r="E174" s="3" t="s">
        <v>347</v>
      </c>
      <c r="F174" s="3"/>
      <c r="G174" s="3"/>
    </row>
    <row r="175" spans="1:7">
      <c r="A175" s="90"/>
      <c r="B175" s="3" t="s">
        <v>282</v>
      </c>
      <c r="C175" s="3"/>
      <c r="D175" s="3"/>
      <c r="E175" s="6"/>
      <c r="F175" s="3"/>
      <c r="G175" s="3"/>
    </row>
    <row r="176" spans="1:7" ht="21.6">
      <c r="A176" s="3" t="s">
        <v>283</v>
      </c>
      <c r="B176" s="3" t="s">
        <v>284</v>
      </c>
      <c r="C176" s="3" t="s">
        <v>348</v>
      </c>
      <c r="D176" s="3" t="s">
        <v>269</v>
      </c>
      <c r="E176" s="3">
        <v>85</v>
      </c>
      <c r="F176" s="3" t="s">
        <v>274</v>
      </c>
      <c r="G176" s="3"/>
    </row>
    <row r="178" spans="1:7" ht="25.2">
      <c r="A178" s="89" t="s">
        <v>241</v>
      </c>
      <c r="B178" s="89"/>
      <c r="C178" s="89"/>
      <c r="D178" s="89"/>
      <c r="E178" s="89"/>
      <c r="F178" s="89"/>
      <c r="G178" s="89"/>
    </row>
    <row r="179" spans="1:7">
      <c r="A179" s="125" t="s">
        <v>242</v>
      </c>
      <c r="B179" s="125"/>
      <c r="C179" s="125"/>
      <c r="D179" s="125"/>
      <c r="E179" s="125"/>
      <c r="F179" s="125"/>
      <c r="G179" s="125"/>
    </row>
    <row r="180" spans="1:7">
      <c r="A180" s="90" t="s">
        <v>227</v>
      </c>
      <c r="B180" s="90"/>
      <c r="C180" s="133" t="s">
        <v>349</v>
      </c>
      <c r="D180" s="134"/>
      <c r="E180" s="134"/>
      <c r="F180" s="134"/>
      <c r="G180" s="133"/>
    </row>
    <row r="181" spans="1:7">
      <c r="A181" s="90" t="s">
        <v>243</v>
      </c>
      <c r="B181" s="90"/>
      <c r="C181" s="133" t="s">
        <v>2</v>
      </c>
      <c r="D181" s="134"/>
      <c r="E181" s="134"/>
      <c r="F181" s="134"/>
      <c r="G181" s="133"/>
    </row>
    <row r="182" spans="1:7">
      <c r="A182" s="90" t="s">
        <v>56</v>
      </c>
      <c r="B182" s="90"/>
      <c r="C182" s="133" t="s">
        <v>2</v>
      </c>
      <c r="D182" s="134"/>
      <c r="E182" s="134"/>
      <c r="F182" s="134"/>
      <c r="G182" s="133"/>
    </row>
    <row r="183" spans="1:7">
      <c r="A183" s="90" t="s">
        <v>244</v>
      </c>
      <c r="B183" s="90" t="s">
        <v>245</v>
      </c>
      <c r="C183" s="90"/>
      <c r="D183" s="90"/>
      <c r="E183" s="131">
        <f>E184</f>
        <v>100</v>
      </c>
      <c r="F183" s="131"/>
      <c r="G183" s="131"/>
    </row>
    <row r="184" spans="1:7">
      <c r="A184" s="90"/>
      <c r="B184" s="90" t="s">
        <v>246</v>
      </c>
      <c r="C184" s="90"/>
      <c r="D184" s="90"/>
      <c r="E184" s="131">
        <v>100</v>
      </c>
      <c r="F184" s="131"/>
      <c r="G184" s="131"/>
    </row>
    <row r="185" spans="1:7">
      <c r="A185" s="90"/>
      <c r="B185" s="90" t="s">
        <v>247</v>
      </c>
      <c r="C185" s="90"/>
      <c r="D185" s="90"/>
      <c r="E185" s="131">
        <v>0</v>
      </c>
      <c r="F185" s="131"/>
      <c r="G185" s="131"/>
    </row>
    <row r="186" spans="1:7">
      <c r="A186" s="5" t="s">
        <v>248</v>
      </c>
      <c r="B186" s="132" t="s">
        <v>350</v>
      </c>
      <c r="C186" s="132"/>
      <c r="D186" s="90"/>
      <c r="E186" s="90"/>
      <c r="F186" s="90"/>
      <c r="G186" s="132"/>
    </row>
    <row r="187" spans="1:7">
      <c r="A187" s="90" t="s">
        <v>250</v>
      </c>
      <c r="B187" s="90"/>
      <c r="C187" s="90"/>
      <c r="D187" s="90"/>
      <c r="E187" s="90"/>
      <c r="F187" s="90"/>
      <c r="G187" s="90"/>
    </row>
    <row r="188" spans="1:7">
      <c r="A188" s="3" t="s">
        <v>251</v>
      </c>
      <c r="B188" s="3" t="s">
        <v>252</v>
      </c>
      <c r="C188" s="3" t="s">
        <v>253</v>
      </c>
      <c r="D188" s="3" t="s">
        <v>254</v>
      </c>
      <c r="E188" s="3" t="s">
        <v>255</v>
      </c>
      <c r="F188" s="3" t="s">
        <v>256</v>
      </c>
      <c r="G188" s="3" t="s">
        <v>257</v>
      </c>
    </row>
    <row r="189" spans="1:7">
      <c r="A189" s="90" t="s">
        <v>258</v>
      </c>
      <c r="B189" s="3" t="s">
        <v>259</v>
      </c>
      <c r="C189" s="3" t="s">
        <v>351</v>
      </c>
      <c r="D189" s="3" t="s">
        <v>288</v>
      </c>
      <c r="E189" s="6" t="s">
        <v>313</v>
      </c>
      <c r="F189" s="3" t="s">
        <v>263</v>
      </c>
      <c r="G189" s="3"/>
    </row>
    <row r="190" spans="1:7">
      <c r="A190" s="90"/>
      <c r="B190" s="3" t="s">
        <v>264</v>
      </c>
      <c r="C190" s="3"/>
      <c r="D190" s="3"/>
      <c r="E190" s="6"/>
      <c r="F190" s="3"/>
      <c r="G190" s="3"/>
    </row>
    <row r="191" spans="1:7" ht="21.6">
      <c r="A191" s="90"/>
      <c r="B191" s="3" t="s">
        <v>265</v>
      </c>
      <c r="C191" s="3"/>
      <c r="D191" s="3"/>
      <c r="E191" s="6"/>
      <c r="F191" s="3"/>
      <c r="G191" s="3"/>
    </row>
    <row r="192" spans="1:7">
      <c r="A192" s="90" t="s">
        <v>266</v>
      </c>
      <c r="B192" s="3" t="s">
        <v>267</v>
      </c>
      <c r="C192" s="3" t="s">
        <v>352</v>
      </c>
      <c r="D192" s="3" t="s">
        <v>269</v>
      </c>
      <c r="E192" s="3">
        <v>30</v>
      </c>
      <c r="F192" s="3" t="s">
        <v>353</v>
      </c>
      <c r="G192" s="3"/>
    </row>
    <row r="193" spans="1:7">
      <c r="A193" s="90"/>
      <c r="B193" s="3" t="s">
        <v>271</v>
      </c>
      <c r="C193" s="3" t="s">
        <v>354</v>
      </c>
      <c r="D193" s="3" t="s">
        <v>269</v>
      </c>
      <c r="E193" s="6" t="s">
        <v>355</v>
      </c>
      <c r="F193" s="3" t="s">
        <v>317</v>
      </c>
      <c r="G193" s="3"/>
    </row>
    <row r="194" spans="1:7">
      <c r="A194" s="90"/>
      <c r="B194" s="3" t="s">
        <v>275</v>
      </c>
      <c r="C194" s="3"/>
      <c r="D194" s="3"/>
      <c r="E194" s="6"/>
      <c r="F194" s="3"/>
      <c r="G194" s="3"/>
    </row>
    <row r="195" spans="1:7">
      <c r="A195" s="90" t="s">
        <v>276</v>
      </c>
      <c r="B195" s="3" t="s">
        <v>277</v>
      </c>
      <c r="C195" s="3"/>
      <c r="D195" s="3"/>
      <c r="E195" s="6"/>
      <c r="F195" s="3"/>
      <c r="G195" s="3"/>
    </row>
    <row r="196" spans="1:7" ht="21.6">
      <c r="A196" s="90"/>
      <c r="B196" s="3" t="s">
        <v>278</v>
      </c>
      <c r="C196" s="3" t="s">
        <v>356</v>
      </c>
      <c r="D196" s="3" t="s">
        <v>293</v>
      </c>
      <c r="E196" s="3" t="s">
        <v>294</v>
      </c>
      <c r="F196" s="3"/>
      <c r="G196" s="3"/>
    </row>
    <row r="197" spans="1:7">
      <c r="A197" s="90"/>
      <c r="B197" s="3" t="s">
        <v>282</v>
      </c>
      <c r="C197" s="3"/>
      <c r="D197" s="3"/>
      <c r="E197" s="6"/>
      <c r="F197" s="3"/>
      <c r="G197" s="3"/>
    </row>
    <row r="198" spans="1:7" ht="21.6">
      <c r="A198" s="3" t="s">
        <v>283</v>
      </c>
      <c r="B198" s="3" t="s">
        <v>284</v>
      </c>
      <c r="C198" s="3" t="s">
        <v>357</v>
      </c>
      <c r="D198" s="3" t="s">
        <v>269</v>
      </c>
      <c r="E198" s="3">
        <v>85</v>
      </c>
      <c r="F198" s="3" t="s">
        <v>274</v>
      </c>
      <c r="G198" s="3"/>
    </row>
    <row r="200" spans="1:7" ht="25.2">
      <c r="A200" s="89" t="s">
        <v>241</v>
      </c>
      <c r="B200" s="89"/>
      <c r="C200" s="89"/>
      <c r="D200" s="89"/>
      <c r="E200" s="89"/>
      <c r="F200" s="89"/>
      <c r="G200" s="89"/>
    </row>
    <row r="201" spans="1:7">
      <c r="A201" s="125" t="s">
        <v>242</v>
      </c>
      <c r="B201" s="125"/>
      <c r="C201" s="125"/>
      <c r="D201" s="125"/>
      <c r="E201" s="125"/>
      <c r="F201" s="125"/>
      <c r="G201" s="125"/>
    </row>
    <row r="202" spans="1:7">
      <c r="A202" s="90" t="s">
        <v>227</v>
      </c>
      <c r="B202" s="90"/>
      <c r="C202" s="133" t="s">
        <v>358</v>
      </c>
      <c r="D202" s="134"/>
      <c r="E202" s="134"/>
      <c r="F202" s="134"/>
      <c r="G202" s="133"/>
    </row>
    <row r="203" spans="1:7">
      <c r="A203" s="90" t="s">
        <v>243</v>
      </c>
      <c r="B203" s="90"/>
      <c r="C203" s="133" t="s">
        <v>2</v>
      </c>
      <c r="D203" s="134"/>
      <c r="E203" s="134"/>
      <c r="F203" s="134"/>
      <c r="G203" s="133"/>
    </row>
    <row r="204" spans="1:7">
      <c r="A204" s="90" t="s">
        <v>56</v>
      </c>
      <c r="B204" s="90"/>
      <c r="C204" s="133" t="s">
        <v>2</v>
      </c>
      <c r="D204" s="134"/>
      <c r="E204" s="134"/>
      <c r="F204" s="134"/>
      <c r="G204" s="133"/>
    </row>
    <row r="205" spans="1:7">
      <c r="A205" s="90" t="s">
        <v>244</v>
      </c>
      <c r="B205" s="90" t="s">
        <v>245</v>
      </c>
      <c r="C205" s="90"/>
      <c r="D205" s="90"/>
      <c r="E205" s="131">
        <f>E206</f>
        <v>8</v>
      </c>
      <c r="F205" s="131"/>
      <c r="G205" s="131"/>
    </row>
    <row r="206" spans="1:7">
      <c r="A206" s="90"/>
      <c r="B206" s="90" t="s">
        <v>246</v>
      </c>
      <c r="C206" s="90"/>
      <c r="D206" s="90"/>
      <c r="E206" s="131">
        <v>8</v>
      </c>
      <c r="F206" s="131"/>
      <c r="G206" s="131"/>
    </row>
    <row r="207" spans="1:7">
      <c r="A207" s="90"/>
      <c r="B207" s="90" t="s">
        <v>247</v>
      </c>
      <c r="C207" s="90"/>
      <c r="D207" s="90"/>
      <c r="E207" s="131">
        <v>0</v>
      </c>
      <c r="F207" s="131"/>
      <c r="G207" s="131"/>
    </row>
    <row r="208" spans="1:7">
      <c r="A208" s="5" t="s">
        <v>248</v>
      </c>
      <c r="B208" s="132" t="s">
        <v>359</v>
      </c>
      <c r="C208" s="132"/>
      <c r="D208" s="90"/>
      <c r="E208" s="90"/>
      <c r="F208" s="90"/>
      <c r="G208" s="132"/>
    </row>
    <row r="209" spans="1:7">
      <c r="A209" s="90" t="s">
        <v>250</v>
      </c>
      <c r="B209" s="90"/>
      <c r="C209" s="90"/>
      <c r="D209" s="90"/>
      <c r="E209" s="90"/>
      <c r="F209" s="90"/>
      <c r="G209" s="90"/>
    </row>
    <row r="210" spans="1:7">
      <c r="A210" s="3" t="s">
        <v>251</v>
      </c>
      <c r="B210" s="3" t="s">
        <v>252</v>
      </c>
      <c r="C210" s="3" t="s">
        <v>253</v>
      </c>
      <c r="D210" s="3" t="s">
        <v>254</v>
      </c>
      <c r="E210" s="3" t="s">
        <v>255</v>
      </c>
      <c r="F210" s="3" t="s">
        <v>256</v>
      </c>
      <c r="G210" s="3" t="s">
        <v>257</v>
      </c>
    </row>
    <row r="211" spans="1:7">
      <c r="A211" s="90" t="s">
        <v>258</v>
      </c>
      <c r="B211" s="3" t="s">
        <v>259</v>
      </c>
      <c r="C211" s="3" t="s">
        <v>360</v>
      </c>
      <c r="D211" s="3" t="s">
        <v>288</v>
      </c>
      <c r="E211" s="6" t="s">
        <v>361</v>
      </c>
      <c r="F211" s="3" t="s">
        <v>263</v>
      </c>
      <c r="G211" s="3"/>
    </row>
    <row r="212" spans="1:7">
      <c r="A212" s="90"/>
      <c r="B212" s="3" t="s">
        <v>264</v>
      </c>
      <c r="C212" s="3"/>
      <c r="D212" s="3"/>
      <c r="E212" s="6"/>
      <c r="F212" s="3"/>
      <c r="G212" s="3"/>
    </row>
    <row r="213" spans="1:7" ht="21.6">
      <c r="A213" s="90"/>
      <c r="B213" s="3" t="s">
        <v>265</v>
      </c>
      <c r="C213" s="3"/>
      <c r="D213" s="3"/>
      <c r="E213" s="6"/>
      <c r="F213" s="3"/>
      <c r="G213" s="3"/>
    </row>
    <row r="214" spans="1:7">
      <c r="A214" s="90" t="s">
        <v>266</v>
      </c>
      <c r="B214" s="3" t="s">
        <v>267</v>
      </c>
      <c r="C214" s="3" t="s">
        <v>362</v>
      </c>
      <c r="D214" s="3" t="s">
        <v>269</v>
      </c>
      <c r="E214" s="3">
        <v>500</v>
      </c>
      <c r="F214" s="3" t="s">
        <v>315</v>
      </c>
      <c r="G214" s="3"/>
    </row>
    <row r="215" spans="1:7">
      <c r="A215" s="90"/>
      <c r="B215" s="3" t="s">
        <v>271</v>
      </c>
      <c r="C215" s="3" t="s">
        <v>364</v>
      </c>
      <c r="D215" s="3" t="s">
        <v>269</v>
      </c>
      <c r="E215" s="6" t="s">
        <v>365</v>
      </c>
      <c r="F215" s="3" t="s">
        <v>306</v>
      </c>
      <c r="G215" s="3"/>
    </row>
    <row r="216" spans="1:7">
      <c r="A216" s="90"/>
      <c r="B216" s="3" t="s">
        <v>275</v>
      </c>
      <c r="C216" s="3"/>
      <c r="D216" s="3"/>
      <c r="E216" s="6"/>
      <c r="F216" s="3"/>
      <c r="G216" s="3"/>
    </row>
    <row r="217" spans="1:7">
      <c r="A217" s="90" t="s">
        <v>276</v>
      </c>
      <c r="B217" s="3" t="s">
        <v>277</v>
      </c>
      <c r="C217" s="3"/>
      <c r="D217" s="3"/>
      <c r="E217" s="6"/>
      <c r="F217" s="3"/>
      <c r="G217" s="3"/>
    </row>
    <row r="218" spans="1:7" ht="21.6">
      <c r="A218" s="90"/>
      <c r="B218" s="3" t="s">
        <v>278</v>
      </c>
      <c r="C218" s="3" t="s">
        <v>366</v>
      </c>
      <c r="D218" s="3" t="s">
        <v>293</v>
      </c>
      <c r="E218" s="3" t="s">
        <v>347</v>
      </c>
      <c r="F218" s="3"/>
      <c r="G218" s="3"/>
    </row>
    <row r="219" spans="1:7">
      <c r="A219" s="90"/>
      <c r="B219" s="3" t="s">
        <v>282</v>
      </c>
      <c r="C219" s="3"/>
      <c r="D219" s="3"/>
      <c r="E219" s="6"/>
      <c r="F219" s="3"/>
      <c r="G219" s="3"/>
    </row>
    <row r="220" spans="1:7" ht="21.6">
      <c r="A220" s="3" t="s">
        <v>283</v>
      </c>
      <c r="B220" s="3" t="s">
        <v>284</v>
      </c>
      <c r="C220" s="3" t="s">
        <v>367</v>
      </c>
      <c r="D220" s="3" t="s">
        <v>269</v>
      </c>
      <c r="E220" s="3">
        <v>85</v>
      </c>
      <c r="F220" s="3" t="s">
        <v>274</v>
      </c>
      <c r="G220" s="3"/>
    </row>
    <row r="222" spans="1:7" ht="25.2">
      <c r="A222" s="89" t="s">
        <v>241</v>
      </c>
      <c r="B222" s="89"/>
      <c r="C222" s="89"/>
      <c r="D222" s="89"/>
      <c r="E222" s="89"/>
      <c r="F222" s="89"/>
      <c r="G222" s="89"/>
    </row>
    <row r="223" spans="1:7">
      <c r="A223" s="125" t="s">
        <v>242</v>
      </c>
      <c r="B223" s="125"/>
      <c r="C223" s="125"/>
      <c r="D223" s="125"/>
      <c r="E223" s="125"/>
      <c r="F223" s="125"/>
      <c r="G223" s="125"/>
    </row>
    <row r="224" spans="1:7">
      <c r="A224" s="90" t="s">
        <v>227</v>
      </c>
      <c r="B224" s="90"/>
      <c r="C224" s="133" t="s">
        <v>368</v>
      </c>
      <c r="D224" s="134"/>
      <c r="E224" s="134"/>
      <c r="F224" s="134"/>
      <c r="G224" s="133"/>
    </row>
    <row r="225" spans="1:7">
      <c r="A225" s="90" t="s">
        <v>243</v>
      </c>
      <c r="B225" s="90"/>
      <c r="C225" s="133" t="s">
        <v>2</v>
      </c>
      <c r="D225" s="134"/>
      <c r="E225" s="134"/>
      <c r="F225" s="134"/>
      <c r="G225" s="133"/>
    </row>
    <row r="226" spans="1:7">
      <c r="A226" s="90" t="s">
        <v>56</v>
      </c>
      <c r="B226" s="90"/>
      <c r="C226" s="133" t="s">
        <v>2</v>
      </c>
      <c r="D226" s="134"/>
      <c r="E226" s="134"/>
      <c r="F226" s="134"/>
      <c r="G226" s="133"/>
    </row>
    <row r="227" spans="1:7">
      <c r="A227" s="90" t="s">
        <v>244</v>
      </c>
      <c r="B227" s="90" t="s">
        <v>245</v>
      </c>
      <c r="C227" s="90"/>
      <c r="D227" s="90"/>
      <c r="E227" s="131">
        <f>E228</f>
        <v>50</v>
      </c>
      <c r="F227" s="131"/>
      <c r="G227" s="131"/>
    </row>
    <row r="228" spans="1:7">
      <c r="A228" s="90"/>
      <c r="B228" s="90" t="s">
        <v>246</v>
      </c>
      <c r="C228" s="90"/>
      <c r="D228" s="90"/>
      <c r="E228" s="131">
        <v>50</v>
      </c>
      <c r="F228" s="131"/>
      <c r="G228" s="131"/>
    </row>
    <row r="229" spans="1:7">
      <c r="A229" s="90"/>
      <c r="B229" s="90" t="s">
        <v>247</v>
      </c>
      <c r="C229" s="90"/>
      <c r="D229" s="90"/>
      <c r="E229" s="131">
        <v>0</v>
      </c>
      <c r="F229" s="131"/>
      <c r="G229" s="131"/>
    </row>
    <row r="230" spans="1:7">
      <c r="A230" s="5" t="s">
        <v>248</v>
      </c>
      <c r="B230" s="132" t="s">
        <v>369</v>
      </c>
      <c r="C230" s="132"/>
      <c r="D230" s="90"/>
      <c r="E230" s="90"/>
      <c r="F230" s="90"/>
      <c r="G230" s="132"/>
    </row>
    <row r="231" spans="1:7">
      <c r="A231" s="90" t="s">
        <v>250</v>
      </c>
      <c r="B231" s="90"/>
      <c r="C231" s="90"/>
      <c r="D231" s="90"/>
      <c r="E231" s="90"/>
      <c r="F231" s="90"/>
      <c r="G231" s="90"/>
    </row>
    <row r="232" spans="1:7">
      <c r="A232" s="3" t="s">
        <v>251</v>
      </c>
      <c r="B232" s="3" t="s">
        <v>252</v>
      </c>
      <c r="C232" s="3" t="s">
        <v>253</v>
      </c>
      <c r="D232" s="3" t="s">
        <v>254</v>
      </c>
      <c r="E232" s="3" t="s">
        <v>255</v>
      </c>
      <c r="F232" s="3" t="s">
        <v>256</v>
      </c>
      <c r="G232" s="3" t="s">
        <v>257</v>
      </c>
    </row>
    <row r="233" spans="1:7">
      <c r="A233" s="90" t="s">
        <v>258</v>
      </c>
      <c r="B233" s="3" t="s">
        <v>259</v>
      </c>
      <c r="C233" s="3" t="s">
        <v>370</v>
      </c>
      <c r="D233" s="3" t="s">
        <v>288</v>
      </c>
      <c r="E233" s="6" t="s">
        <v>371</v>
      </c>
      <c r="F233" s="3" t="s">
        <v>263</v>
      </c>
      <c r="G233" s="3"/>
    </row>
    <row r="234" spans="1:7">
      <c r="A234" s="90"/>
      <c r="B234" s="3" t="s">
        <v>264</v>
      </c>
      <c r="C234" s="3"/>
      <c r="D234" s="3"/>
      <c r="E234" s="6"/>
      <c r="F234" s="3"/>
      <c r="G234" s="3"/>
    </row>
    <row r="235" spans="1:7" ht="21.6">
      <c r="A235" s="90"/>
      <c r="B235" s="3" t="s">
        <v>265</v>
      </c>
      <c r="C235" s="3"/>
      <c r="D235" s="3"/>
      <c r="E235" s="6"/>
      <c r="F235" s="3"/>
      <c r="G235" s="3"/>
    </row>
    <row r="236" spans="1:7">
      <c r="A236" s="90" t="s">
        <v>266</v>
      </c>
      <c r="B236" s="3" t="s">
        <v>267</v>
      </c>
      <c r="C236" s="3" t="s">
        <v>372</v>
      </c>
      <c r="D236" s="3" t="s">
        <v>269</v>
      </c>
      <c r="E236" s="3">
        <v>1200</v>
      </c>
      <c r="F236" s="3" t="s">
        <v>373</v>
      </c>
      <c r="G236" s="3"/>
    </row>
    <row r="237" spans="1:7">
      <c r="A237" s="90"/>
      <c r="B237" s="3" t="s">
        <v>271</v>
      </c>
      <c r="C237" s="3" t="s">
        <v>374</v>
      </c>
      <c r="D237" s="3" t="s">
        <v>269</v>
      </c>
      <c r="E237" s="6" t="s">
        <v>375</v>
      </c>
      <c r="F237" s="3" t="s">
        <v>306</v>
      </c>
      <c r="G237" s="3"/>
    </row>
    <row r="238" spans="1:7">
      <c r="A238" s="90"/>
      <c r="B238" s="3" t="s">
        <v>275</v>
      </c>
      <c r="C238" s="3"/>
      <c r="D238" s="3"/>
      <c r="E238" s="6"/>
      <c r="F238" s="3"/>
      <c r="G238" s="3"/>
    </row>
    <row r="239" spans="1:7">
      <c r="A239" s="90" t="s">
        <v>276</v>
      </c>
      <c r="B239" s="3" t="s">
        <v>277</v>
      </c>
      <c r="C239" s="3"/>
      <c r="D239" s="3"/>
      <c r="E239" s="6"/>
      <c r="F239" s="3"/>
      <c r="G239" s="3"/>
    </row>
    <row r="240" spans="1:7">
      <c r="A240" s="90"/>
      <c r="B240" s="3" t="s">
        <v>278</v>
      </c>
      <c r="C240" s="3" t="s">
        <v>376</v>
      </c>
      <c r="D240" s="3" t="s">
        <v>293</v>
      </c>
      <c r="E240" s="3" t="s">
        <v>347</v>
      </c>
      <c r="F240" s="3"/>
      <c r="G240" s="3"/>
    </row>
    <row r="241" spans="1:7">
      <c r="A241" s="90"/>
      <c r="B241" s="3" t="s">
        <v>282</v>
      </c>
      <c r="C241" s="3"/>
      <c r="D241" s="3"/>
      <c r="E241" s="6"/>
      <c r="F241" s="3"/>
      <c r="G241" s="3"/>
    </row>
    <row r="242" spans="1:7" ht="21.6">
      <c r="A242" s="3" t="s">
        <v>283</v>
      </c>
      <c r="B242" s="3" t="s">
        <v>284</v>
      </c>
      <c r="C242" s="3" t="s">
        <v>320</v>
      </c>
      <c r="D242" s="3" t="s">
        <v>269</v>
      </c>
      <c r="E242" s="3">
        <v>85</v>
      </c>
      <c r="F242" s="3" t="s">
        <v>274</v>
      </c>
      <c r="G242" s="3"/>
    </row>
    <row r="244" spans="1:7" ht="25.2">
      <c r="A244" s="89" t="s">
        <v>241</v>
      </c>
      <c r="B244" s="89"/>
      <c r="C244" s="89"/>
      <c r="D244" s="89"/>
      <c r="E244" s="89"/>
      <c r="F244" s="89"/>
      <c r="G244" s="89"/>
    </row>
    <row r="245" spans="1:7">
      <c r="A245" s="125" t="s">
        <v>242</v>
      </c>
      <c r="B245" s="125"/>
      <c r="C245" s="125"/>
      <c r="D245" s="125"/>
      <c r="E245" s="125"/>
      <c r="F245" s="125"/>
      <c r="G245" s="125"/>
    </row>
    <row r="246" spans="1:7">
      <c r="A246" s="90" t="s">
        <v>227</v>
      </c>
      <c r="B246" s="90"/>
      <c r="C246" s="133" t="s">
        <v>377</v>
      </c>
      <c r="D246" s="134"/>
      <c r="E246" s="134"/>
      <c r="F246" s="134"/>
      <c r="G246" s="133"/>
    </row>
    <row r="247" spans="1:7">
      <c r="A247" s="90" t="s">
        <v>243</v>
      </c>
      <c r="B247" s="90"/>
      <c r="C247" s="133" t="s">
        <v>2</v>
      </c>
      <c r="D247" s="134"/>
      <c r="E247" s="134"/>
      <c r="F247" s="134"/>
      <c r="G247" s="133"/>
    </row>
    <row r="248" spans="1:7">
      <c r="A248" s="90" t="s">
        <v>56</v>
      </c>
      <c r="B248" s="90"/>
      <c r="C248" s="133" t="s">
        <v>2</v>
      </c>
      <c r="D248" s="134"/>
      <c r="E248" s="134"/>
      <c r="F248" s="134"/>
      <c r="G248" s="133"/>
    </row>
    <row r="249" spans="1:7">
      <c r="A249" s="90" t="s">
        <v>244</v>
      </c>
      <c r="B249" s="90" t="s">
        <v>245</v>
      </c>
      <c r="C249" s="90"/>
      <c r="D249" s="90"/>
      <c r="E249" s="131">
        <f>E250</f>
        <v>100</v>
      </c>
      <c r="F249" s="131"/>
      <c r="G249" s="131"/>
    </row>
    <row r="250" spans="1:7">
      <c r="A250" s="90"/>
      <c r="B250" s="90" t="s">
        <v>246</v>
      </c>
      <c r="C250" s="90"/>
      <c r="D250" s="90"/>
      <c r="E250" s="131">
        <v>100</v>
      </c>
      <c r="F250" s="131"/>
      <c r="G250" s="131"/>
    </row>
    <row r="251" spans="1:7">
      <c r="A251" s="90"/>
      <c r="B251" s="90" t="s">
        <v>247</v>
      </c>
      <c r="C251" s="90"/>
      <c r="D251" s="90"/>
      <c r="E251" s="131">
        <v>0</v>
      </c>
      <c r="F251" s="131"/>
      <c r="G251" s="131"/>
    </row>
    <row r="252" spans="1:7">
      <c r="A252" s="5" t="s">
        <v>248</v>
      </c>
      <c r="B252" s="132" t="s">
        <v>378</v>
      </c>
      <c r="C252" s="132"/>
      <c r="D252" s="90"/>
      <c r="E252" s="90"/>
      <c r="F252" s="90"/>
      <c r="G252" s="132"/>
    </row>
    <row r="253" spans="1:7">
      <c r="A253" s="90" t="s">
        <v>250</v>
      </c>
      <c r="B253" s="90"/>
      <c r="C253" s="90"/>
      <c r="D253" s="90"/>
      <c r="E253" s="90"/>
      <c r="F253" s="90"/>
      <c r="G253" s="90"/>
    </row>
    <row r="254" spans="1:7">
      <c r="A254" s="3" t="s">
        <v>251</v>
      </c>
      <c r="B254" s="3" t="s">
        <v>252</v>
      </c>
      <c r="C254" s="3" t="s">
        <v>253</v>
      </c>
      <c r="D254" s="3" t="s">
        <v>254</v>
      </c>
      <c r="E254" s="3" t="s">
        <v>255</v>
      </c>
      <c r="F254" s="3" t="s">
        <v>256</v>
      </c>
      <c r="G254" s="3" t="s">
        <v>257</v>
      </c>
    </row>
    <row r="255" spans="1:7">
      <c r="A255" s="90" t="s">
        <v>258</v>
      </c>
      <c r="B255" s="3" t="s">
        <v>259</v>
      </c>
      <c r="C255" s="3" t="s">
        <v>379</v>
      </c>
      <c r="D255" s="3" t="s">
        <v>288</v>
      </c>
      <c r="E255" s="6" t="s">
        <v>313</v>
      </c>
      <c r="F255" s="3" t="s">
        <v>263</v>
      </c>
      <c r="G255" s="3"/>
    </row>
    <row r="256" spans="1:7">
      <c r="A256" s="90"/>
      <c r="B256" s="3" t="s">
        <v>264</v>
      </c>
      <c r="C256" s="3"/>
      <c r="D256" s="3"/>
      <c r="E256" s="6"/>
      <c r="F256" s="3"/>
      <c r="G256" s="3"/>
    </row>
    <row r="257" spans="1:7" ht="21.6">
      <c r="A257" s="90"/>
      <c r="B257" s="3" t="s">
        <v>265</v>
      </c>
      <c r="C257" s="3"/>
      <c r="D257" s="3"/>
      <c r="E257" s="6"/>
      <c r="F257" s="3"/>
      <c r="G257" s="3"/>
    </row>
    <row r="258" spans="1:7">
      <c r="A258" s="90" t="s">
        <v>266</v>
      </c>
      <c r="B258" s="3" t="s">
        <v>267</v>
      </c>
      <c r="C258" s="3" t="s">
        <v>380</v>
      </c>
      <c r="D258" s="3" t="s">
        <v>288</v>
      </c>
      <c r="E258" s="3">
        <v>1</v>
      </c>
      <c r="F258" s="3" t="s">
        <v>303</v>
      </c>
      <c r="G258" s="3"/>
    </row>
    <row r="259" spans="1:7">
      <c r="A259" s="90"/>
      <c r="B259" s="3" t="s">
        <v>271</v>
      </c>
      <c r="C259" s="3" t="s">
        <v>381</v>
      </c>
      <c r="D259" s="3" t="s">
        <v>269</v>
      </c>
      <c r="E259" s="6" t="s">
        <v>382</v>
      </c>
      <c r="F259" s="3" t="s">
        <v>317</v>
      </c>
      <c r="G259" s="3"/>
    </row>
    <row r="260" spans="1:7">
      <c r="A260" s="90"/>
      <c r="B260" s="3" t="s">
        <v>275</v>
      </c>
      <c r="C260" s="3"/>
      <c r="D260" s="3"/>
      <c r="E260" s="6"/>
      <c r="F260" s="3"/>
      <c r="G260" s="3"/>
    </row>
    <row r="261" spans="1:7">
      <c r="A261" s="90" t="s">
        <v>276</v>
      </c>
      <c r="B261" s="3" t="s">
        <v>277</v>
      </c>
      <c r="C261" s="3"/>
      <c r="D261" s="3"/>
      <c r="E261" s="6"/>
      <c r="F261" s="3"/>
      <c r="G261" s="3"/>
    </row>
    <row r="262" spans="1:7">
      <c r="A262" s="90"/>
      <c r="B262" s="3" t="s">
        <v>278</v>
      </c>
      <c r="C262" s="3" t="s">
        <v>383</v>
      </c>
      <c r="D262" s="3" t="s">
        <v>293</v>
      </c>
      <c r="E262" s="3" t="s">
        <v>308</v>
      </c>
      <c r="F262" s="3"/>
      <c r="G262" s="3"/>
    </row>
    <row r="263" spans="1:7">
      <c r="A263" s="90"/>
      <c r="B263" s="3" t="s">
        <v>282</v>
      </c>
      <c r="C263" s="3"/>
      <c r="D263" s="3"/>
      <c r="E263" s="6"/>
      <c r="F263" s="3"/>
      <c r="G263" s="3"/>
    </row>
    <row r="264" spans="1:7" ht="21.6">
      <c r="A264" s="3" t="s">
        <v>283</v>
      </c>
      <c r="B264" s="3" t="s">
        <v>284</v>
      </c>
      <c r="C264" s="3" t="s">
        <v>384</v>
      </c>
      <c r="D264" s="3" t="s">
        <v>269</v>
      </c>
      <c r="E264" s="3">
        <v>85</v>
      </c>
      <c r="F264" s="3" t="s">
        <v>274</v>
      </c>
      <c r="G264" s="3"/>
    </row>
    <row r="266" spans="1:7" ht="25.2">
      <c r="A266" s="89" t="s">
        <v>241</v>
      </c>
      <c r="B266" s="89"/>
      <c r="C266" s="89"/>
      <c r="D266" s="89"/>
      <c r="E266" s="89"/>
      <c r="F266" s="89"/>
      <c r="G266" s="89"/>
    </row>
    <row r="267" spans="1:7">
      <c r="A267" s="125" t="s">
        <v>242</v>
      </c>
      <c r="B267" s="125"/>
      <c r="C267" s="125"/>
      <c r="D267" s="125"/>
      <c r="E267" s="125"/>
      <c r="F267" s="125"/>
      <c r="G267" s="125"/>
    </row>
    <row r="268" spans="1:7">
      <c r="A268" s="90" t="s">
        <v>227</v>
      </c>
      <c r="B268" s="90"/>
      <c r="C268" s="133" t="s">
        <v>385</v>
      </c>
      <c r="D268" s="134"/>
      <c r="E268" s="134"/>
      <c r="F268" s="134"/>
      <c r="G268" s="133"/>
    </row>
    <row r="269" spans="1:7">
      <c r="A269" s="90" t="s">
        <v>243</v>
      </c>
      <c r="B269" s="90"/>
      <c r="C269" s="133" t="s">
        <v>2</v>
      </c>
      <c r="D269" s="134"/>
      <c r="E269" s="134"/>
      <c r="F269" s="134"/>
      <c r="G269" s="133"/>
    </row>
    <row r="270" spans="1:7">
      <c r="A270" s="90" t="s">
        <v>56</v>
      </c>
      <c r="B270" s="90"/>
      <c r="C270" s="133" t="s">
        <v>2</v>
      </c>
      <c r="D270" s="134"/>
      <c r="E270" s="134"/>
      <c r="F270" s="134"/>
      <c r="G270" s="133"/>
    </row>
    <row r="271" spans="1:7">
      <c r="A271" s="90" t="s">
        <v>244</v>
      </c>
      <c r="B271" s="90" t="s">
        <v>245</v>
      </c>
      <c r="C271" s="90"/>
      <c r="D271" s="90"/>
      <c r="E271" s="131">
        <f>E272</f>
        <v>60</v>
      </c>
      <c r="F271" s="131"/>
      <c r="G271" s="131"/>
    </row>
    <row r="272" spans="1:7">
      <c r="A272" s="90"/>
      <c r="B272" s="90" t="s">
        <v>246</v>
      </c>
      <c r="C272" s="90"/>
      <c r="D272" s="90"/>
      <c r="E272" s="131">
        <v>60</v>
      </c>
      <c r="F272" s="131"/>
      <c r="G272" s="131"/>
    </row>
    <row r="273" spans="1:7">
      <c r="A273" s="90"/>
      <c r="B273" s="90" t="s">
        <v>247</v>
      </c>
      <c r="C273" s="90"/>
      <c r="D273" s="90"/>
      <c r="E273" s="131">
        <v>0</v>
      </c>
      <c r="F273" s="131"/>
      <c r="G273" s="131"/>
    </row>
    <row r="274" spans="1:7">
      <c r="A274" s="5" t="s">
        <v>248</v>
      </c>
      <c r="B274" s="132" t="s">
        <v>386</v>
      </c>
      <c r="C274" s="132"/>
      <c r="D274" s="90"/>
      <c r="E274" s="90"/>
      <c r="F274" s="90"/>
      <c r="G274" s="132"/>
    </row>
    <row r="275" spans="1:7">
      <c r="A275" s="90" t="s">
        <v>250</v>
      </c>
      <c r="B275" s="90"/>
      <c r="C275" s="90"/>
      <c r="D275" s="90"/>
      <c r="E275" s="90"/>
      <c r="F275" s="90"/>
      <c r="G275" s="90"/>
    </row>
    <row r="276" spans="1:7">
      <c r="A276" s="3" t="s">
        <v>251</v>
      </c>
      <c r="B276" s="3" t="s">
        <v>252</v>
      </c>
      <c r="C276" s="3" t="s">
        <v>253</v>
      </c>
      <c r="D276" s="3" t="s">
        <v>254</v>
      </c>
      <c r="E276" s="3" t="s">
        <v>255</v>
      </c>
      <c r="F276" s="3" t="s">
        <v>256</v>
      </c>
      <c r="G276" s="3" t="s">
        <v>257</v>
      </c>
    </row>
    <row r="277" spans="1:7">
      <c r="A277" s="90" t="s">
        <v>258</v>
      </c>
      <c r="B277" s="3" t="s">
        <v>259</v>
      </c>
      <c r="C277" s="3" t="s">
        <v>387</v>
      </c>
      <c r="D277" s="3" t="s">
        <v>288</v>
      </c>
      <c r="E277" s="6" t="s">
        <v>388</v>
      </c>
      <c r="F277" s="3" t="s">
        <v>263</v>
      </c>
      <c r="G277" s="3"/>
    </row>
    <row r="278" spans="1:7">
      <c r="A278" s="90"/>
      <c r="B278" s="3" t="s">
        <v>264</v>
      </c>
      <c r="C278" s="3"/>
      <c r="D278" s="3"/>
      <c r="E278" s="6"/>
      <c r="F278" s="3"/>
      <c r="G278" s="3"/>
    </row>
    <row r="279" spans="1:7" ht="21.6">
      <c r="A279" s="90"/>
      <c r="B279" s="3" t="s">
        <v>265</v>
      </c>
      <c r="C279" s="3"/>
      <c r="D279" s="3"/>
      <c r="E279" s="6"/>
      <c r="F279" s="3"/>
      <c r="G279" s="3"/>
    </row>
    <row r="280" spans="1:7">
      <c r="A280" s="90" t="s">
        <v>266</v>
      </c>
      <c r="B280" s="3" t="s">
        <v>267</v>
      </c>
      <c r="C280" s="3" t="s">
        <v>389</v>
      </c>
      <c r="D280" s="3" t="s">
        <v>269</v>
      </c>
      <c r="E280" s="3">
        <v>50</v>
      </c>
      <c r="F280" s="3" t="s">
        <v>303</v>
      </c>
      <c r="G280" s="3"/>
    </row>
    <row r="281" spans="1:7">
      <c r="A281" s="90"/>
      <c r="B281" s="3" t="s">
        <v>271</v>
      </c>
      <c r="C281" s="3" t="s">
        <v>390</v>
      </c>
      <c r="D281" s="3" t="s">
        <v>269</v>
      </c>
      <c r="E281" s="6" t="s">
        <v>391</v>
      </c>
      <c r="F281" s="3" t="s">
        <v>317</v>
      </c>
      <c r="G281" s="3"/>
    </row>
    <row r="282" spans="1:7">
      <c r="A282" s="90"/>
      <c r="B282" s="3" t="s">
        <v>275</v>
      </c>
      <c r="C282" s="3"/>
      <c r="D282" s="3"/>
      <c r="E282" s="6"/>
      <c r="F282" s="3"/>
      <c r="G282" s="3"/>
    </row>
    <row r="283" spans="1:7">
      <c r="A283" s="90" t="s">
        <v>276</v>
      </c>
      <c r="B283" s="3" t="s">
        <v>277</v>
      </c>
      <c r="C283" s="3"/>
      <c r="D283" s="3"/>
      <c r="E283" s="6"/>
      <c r="F283" s="3"/>
      <c r="G283" s="3"/>
    </row>
    <row r="284" spans="1:7">
      <c r="A284" s="90"/>
      <c r="B284" s="3" t="s">
        <v>278</v>
      </c>
      <c r="C284" s="3" t="s">
        <v>392</v>
      </c>
      <c r="D284" s="3" t="s">
        <v>293</v>
      </c>
      <c r="E284" s="3" t="s">
        <v>308</v>
      </c>
      <c r="F284" s="3"/>
      <c r="G284" s="3"/>
    </row>
    <row r="285" spans="1:7">
      <c r="A285" s="90"/>
      <c r="B285" s="3" t="s">
        <v>282</v>
      </c>
      <c r="C285" s="3"/>
      <c r="D285" s="3"/>
      <c r="E285" s="6"/>
      <c r="F285" s="3"/>
      <c r="G285" s="3"/>
    </row>
    <row r="286" spans="1:7" ht="21.6">
      <c r="A286" s="3" t="s">
        <v>283</v>
      </c>
      <c r="B286" s="3" t="s">
        <v>284</v>
      </c>
      <c r="C286" s="3" t="s">
        <v>393</v>
      </c>
      <c r="D286" s="3" t="s">
        <v>269</v>
      </c>
      <c r="E286" s="3">
        <v>85</v>
      </c>
      <c r="F286" s="3" t="s">
        <v>274</v>
      </c>
      <c r="G286" s="3"/>
    </row>
    <row r="288" spans="1:7" ht="25.2">
      <c r="A288" s="89" t="s">
        <v>241</v>
      </c>
      <c r="B288" s="89"/>
      <c r="C288" s="89"/>
      <c r="D288" s="89"/>
      <c r="E288" s="89"/>
      <c r="F288" s="89"/>
      <c r="G288" s="89"/>
    </row>
    <row r="289" spans="1:7">
      <c r="A289" s="125" t="s">
        <v>242</v>
      </c>
      <c r="B289" s="125"/>
      <c r="C289" s="125"/>
      <c r="D289" s="125"/>
      <c r="E289" s="125"/>
      <c r="F289" s="125"/>
      <c r="G289" s="125"/>
    </row>
    <row r="290" spans="1:7">
      <c r="A290" s="90" t="s">
        <v>227</v>
      </c>
      <c r="B290" s="90"/>
      <c r="C290" s="133" t="s">
        <v>394</v>
      </c>
      <c r="D290" s="134"/>
      <c r="E290" s="134"/>
      <c r="F290" s="134"/>
      <c r="G290" s="133"/>
    </row>
    <row r="291" spans="1:7">
      <c r="A291" s="90" t="s">
        <v>243</v>
      </c>
      <c r="B291" s="90"/>
      <c r="C291" s="133" t="s">
        <v>2</v>
      </c>
      <c r="D291" s="134"/>
      <c r="E291" s="134"/>
      <c r="F291" s="134"/>
      <c r="G291" s="133"/>
    </row>
    <row r="292" spans="1:7">
      <c r="A292" s="90" t="s">
        <v>56</v>
      </c>
      <c r="B292" s="90"/>
      <c r="C292" s="133" t="s">
        <v>2</v>
      </c>
      <c r="D292" s="134"/>
      <c r="E292" s="134"/>
      <c r="F292" s="134"/>
      <c r="G292" s="133"/>
    </row>
    <row r="293" spans="1:7">
      <c r="A293" s="90" t="s">
        <v>244</v>
      </c>
      <c r="B293" s="90" t="s">
        <v>245</v>
      </c>
      <c r="C293" s="90"/>
      <c r="D293" s="90"/>
      <c r="E293" s="131">
        <f>E294</f>
        <v>50</v>
      </c>
      <c r="F293" s="131"/>
      <c r="G293" s="131"/>
    </row>
    <row r="294" spans="1:7">
      <c r="A294" s="90"/>
      <c r="B294" s="90" t="s">
        <v>246</v>
      </c>
      <c r="C294" s="90"/>
      <c r="D294" s="90"/>
      <c r="E294" s="131">
        <v>50</v>
      </c>
      <c r="F294" s="131"/>
      <c r="G294" s="131"/>
    </row>
    <row r="295" spans="1:7">
      <c r="A295" s="90"/>
      <c r="B295" s="90" t="s">
        <v>247</v>
      </c>
      <c r="C295" s="90"/>
      <c r="D295" s="90"/>
      <c r="E295" s="131">
        <v>0</v>
      </c>
      <c r="F295" s="131"/>
      <c r="G295" s="131"/>
    </row>
    <row r="296" spans="1:7">
      <c r="A296" s="5" t="s">
        <v>248</v>
      </c>
      <c r="B296" s="132" t="s">
        <v>395</v>
      </c>
      <c r="C296" s="132"/>
      <c r="D296" s="90"/>
      <c r="E296" s="90"/>
      <c r="F296" s="90"/>
      <c r="G296" s="132"/>
    </row>
    <row r="297" spans="1:7">
      <c r="A297" s="90" t="s">
        <v>250</v>
      </c>
      <c r="B297" s="90"/>
      <c r="C297" s="90"/>
      <c r="D297" s="90"/>
      <c r="E297" s="90"/>
      <c r="F297" s="90"/>
      <c r="G297" s="90"/>
    </row>
    <row r="298" spans="1:7">
      <c r="A298" s="3" t="s">
        <v>251</v>
      </c>
      <c r="B298" s="3" t="s">
        <v>252</v>
      </c>
      <c r="C298" s="3" t="s">
        <v>253</v>
      </c>
      <c r="D298" s="3" t="s">
        <v>254</v>
      </c>
      <c r="E298" s="3" t="s">
        <v>255</v>
      </c>
      <c r="F298" s="3" t="s">
        <v>256</v>
      </c>
      <c r="G298" s="3" t="s">
        <v>257</v>
      </c>
    </row>
    <row r="299" spans="1:7">
      <c r="A299" s="90" t="s">
        <v>258</v>
      </c>
      <c r="B299" s="3" t="s">
        <v>259</v>
      </c>
      <c r="C299" s="3" t="s">
        <v>396</v>
      </c>
      <c r="D299" s="3" t="s">
        <v>288</v>
      </c>
      <c r="E299" s="6" t="s">
        <v>371</v>
      </c>
      <c r="F299" s="3" t="s">
        <v>263</v>
      </c>
      <c r="G299" s="3"/>
    </row>
    <row r="300" spans="1:7">
      <c r="A300" s="90"/>
      <c r="B300" s="3" t="s">
        <v>264</v>
      </c>
      <c r="C300" s="3"/>
      <c r="D300" s="3"/>
      <c r="E300" s="6"/>
      <c r="F300" s="3"/>
      <c r="G300" s="3"/>
    </row>
    <row r="301" spans="1:7" ht="21.6">
      <c r="A301" s="90"/>
      <c r="B301" s="3" t="s">
        <v>265</v>
      </c>
      <c r="C301" s="3"/>
      <c r="D301" s="3"/>
      <c r="E301" s="6"/>
      <c r="F301" s="3"/>
      <c r="G301" s="3"/>
    </row>
    <row r="302" spans="1:7">
      <c r="A302" s="90" t="s">
        <v>266</v>
      </c>
      <c r="B302" s="3" t="s">
        <v>267</v>
      </c>
      <c r="C302" s="3" t="s">
        <v>397</v>
      </c>
      <c r="D302" s="3" t="s">
        <v>269</v>
      </c>
      <c r="E302" s="3">
        <v>10</v>
      </c>
      <c r="F302" s="3" t="s">
        <v>398</v>
      </c>
      <c r="G302" s="3"/>
    </row>
    <row r="303" spans="1:7">
      <c r="A303" s="90"/>
      <c r="B303" s="3" t="s">
        <v>271</v>
      </c>
      <c r="C303" s="3" t="s">
        <v>399</v>
      </c>
      <c r="D303" s="3" t="s">
        <v>288</v>
      </c>
      <c r="E303" s="6" t="s">
        <v>313</v>
      </c>
      <c r="F303" s="3" t="s">
        <v>317</v>
      </c>
      <c r="G303" s="3"/>
    </row>
    <row r="304" spans="1:7">
      <c r="A304" s="90"/>
      <c r="B304" s="3" t="s">
        <v>275</v>
      </c>
      <c r="C304" s="3"/>
      <c r="D304" s="3"/>
      <c r="E304" s="6"/>
      <c r="F304" s="3"/>
      <c r="G304" s="3"/>
    </row>
    <row r="305" spans="1:7">
      <c r="A305" s="90" t="s">
        <v>276</v>
      </c>
      <c r="B305" s="3" t="s">
        <v>277</v>
      </c>
      <c r="C305" s="3"/>
      <c r="D305" s="3"/>
      <c r="E305" s="6"/>
      <c r="F305" s="3"/>
      <c r="G305" s="3"/>
    </row>
    <row r="306" spans="1:7">
      <c r="A306" s="90"/>
      <c r="B306" s="3" t="s">
        <v>278</v>
      </c>
      <c r="C306" s="3" t="s">
        <v>400</v>
      </c>
      <c r="D306" s="3" t="s">
        <v>293</v>
      </c>
      <c r="E306" s="3" t="s">
        <v>308</v>
      </c>
      <c r="F306" s="3"/>
      <c r="G306" s="3"/>
    </row>
    <row r="307" spans="1:7">
      <c r="A307" s="90"/>
      <c r="B307" s="3" t="s">
        <v>282</v>
      </c>
      <c r="C307" s="3"/>
      <c r="D307" s="3"/>
      <c r="E307" s="6"/>
      <c r="F307" s="3"/>
      <c r="G307" s="3"/>
    </row>
    <row r="308" spans="1:7" ht="21.6">
      <c r="A308" s="3" t="s">
        <v>283</v>
      </c>
      <c r="B308" s="3" t="s">
        <v>284</v>
      </c>
      <c r="C308" s="3" t="s">
        <v>401</v>
      </c>
      <c r="D308" s="3" t="s">
        <v>269</v>
      </c>
      <c r="E308" s="3">
        <v>85</v>
      </c>
      <c r="F308" s="3" t="s">
        <v>274</v>
      </c>
      <c r="G308" s="3"/>
    </row>
    <row r="310" spans="1:7" ht="25.2">
      <c r="A310" s="89" t="s">
        <v>241</v>
      </c>
      <c r="B310" s="89"/>
      <c r="C310" s="89"/>
      <c r="D310" s="89"/>
      <c r="E310" s="89"/>
      <c r="F310" s="89"/>
      <c r="G310" s="89"/>
    </row>
    <row r="311" spans="1:7">
      <c r="A311" s="125" t="s">
        <v>242</v>
      </c>
      <c r="B311" s="125"/>
      <c r="C311" s="125"/>
      <c r="D311" s="125"/>
      <c r="E311" s="125"/>
      <c r="F311" s="125"/>
      <c r="G311" s="125"/>
    </row>
    <row r="312" spans="1:7">
      <c r="A312" s="90" t="s">
        <v>227</v>
      </c>
      <c r="B312" s="90"/>
      <c r="C312" s="133" t="s">
        <v>402</v>
      </c>
      <c r="D312" s="134"/>
      <c r="E312" s="134"/>
      <c r="F312" s="134"/>
      <c r="G312" s="133"/>
    </row>
    <row r="313" spans="1:7">
      <c r="A313" s="90" t="s">
        <v>243</v>
      </c>
      <c r="B313" s="90"/>
      <c r="C313" s="133" t="s">
        <v>2</v>
      </c>
      <c r="D313" s="134"/>
      <c r="E313" s="134"/>
      <c r="F313" s="134"/>
      <c r="G313" s="133"/>
    </row>
    <row r="314" spans="1:7">
      <c r="A314" s="90" t="s">
        <v>56</v>
      </c>
      <c r="B314" s="90"/>
      <c r="C314" s="133" t="s">
        <v>2</v>
      </c>
      <c r="D314" s="134"/>
      <c r="E314" s="134"/>
      <c r="F314" s="134"/>
      <c r="G314" s="133"/>
    </row>
    <row r="315" spans="1:7">
      <c r="A315" s="90" t="s">
        <v>244</v>
      </c>
      <c r="B315" s="90" t="s">
        <v>245</v>
      </c>
      <c r="C315" s="90"/>
      <c r="D315" s="90"/>
      <c r="E315" s="131">
        <f>E316</f>
        <v>10</v>
      </c>
      <c r="F315" s="131"/>
      <c r="G315" s="131"/>
    </row>
    <row r="316" spans="1:7">
      <c r="A316" s="90"/>
      <c r="B316" s="90" t="s">
        <v>246</v>
      </c>
      <c r="C316" s="90"/>
      <c r="D316" s="90"/>
      <c r="E316" s="131">
        <v>10</v>
      </c>
      <c r="F316" s="131"/>
      <c r="G316" s="131"/>
    </row>
    <row r="317" spans="1:7">
      <c r="A317" s="90"/>
      <c r="B317" s="90" t="s">
        <v>247</v>
      </c>
      <c r="C317" s="90"/>
      <c r="D317" s="90"/>
      <c r="E317" s="131">
        <v>0</v>
      </c>
      <c r="F317" s="131"/>
      <c r="G317" s="131"/>
    </row>
    <row r="318" spans="1:7">
      <c r="A318" s="5" t="s">
        <v>248</v>
      </c>
      <c r="B318" s="132" t="s">
        <v>403</v>
      </c>
      <c r="C318" s="132"/>
      <c r="D318" s="90"/>
      <c r="E318" s="90"/>
      <c r="F318" s="90"/>
      <c r="G318" s="132"/>
    </row>
    <row r="319" spans="1:7">
      <c r="A319" s="90" t="s">
        <v>250</v>
      </c>
      <c r="B319" s="90"/>
      <c r="C319" s="90"/>
      <c r="D319" s="90"/>
      <c r="E319" s="90"/>
      <c r="F319" s="90"/>
      <c r="G319" s="90"/>
    </row>
    <row r="320" spans="1:7">
      <c r="A320" s="3" t="s">
        <v>251</v>
      </c>
      <c r="B320" s="3" t="s">
        <v>252</v>
      </c>
      <c r="C320" s="3" t="s">
        <v>253</v>
      </c>
      <c r="D320" s="3" t="s">
        <v>254</v>
      </c>
      <c r="E320" s="3" t="s">
        <v>255</v>
      </c>
      <c r="F320" s="3" t="s">
        <v>256</v>
      </c>
      <c r="G320" s="3" t="s">
        <v>257</v>
      </c>
    </row>
    <row r="321" spans="1:7">
      <c r="A321" s="90" t="s">
        <v>258</v>
      </c>
      <c r="B321" s="3" t="s">
        <v>259</v>
      </c>
      <c r="C321" s="3" t="s">
        <v>404</v>
      </c>
      <c r="D321" s="3" t="s">
        <v>288</v>
      </c>
      <c r="E321" s="6" t="s">
        <v>405</v>
      </c>
      <c r="F321" s="3" t="s">
        <v>263</v>
      </c>
      <c r="G321" s="3"/>
    </row>
    <row r="322" spans="1:7">
      <c r="A322" s="90"/>
      <c r="B322" s="3" t="s">
        <v>264</v>
      </c>
      <c r="C322" s="3"/>
      <c r="D322" s="3"/>
      <c r="E322" s="6"/>
      <c r="F322" s="3"/>
      <c r="G322" s="3"/>
    </row>
    <row r="323" spans="1:7" ht="21.6">
      <c r="A323" s="90"/>
      <c r="B323" s="3" t="s">
        <v>265</v>
      </c>
      <c r="C323" s="3"/>
      <c r="D323" s="3"/>
      <c r="E323" s="6"/>
      <c r="F323" s="3"/>
      <c r="G323" s="3"/>
    </row>
    <row r="324" spans="1:7">
      <c r="A324" s="90" t="s">
        <v>266</v>
      </c>
      <c r="B324" s="3" t="s">
        <v>267</v>
      </c>
      <c r="C324" s="3" t="s">
        <v>362</v>
      </c>
      <c r="D324" s="3" t="s">
        <v>269</v>
      </c>
      <c r="E324" s="3">
        <v>20000</v>
      </c>
      <c r="F324" s="3" t="s">
        <v>315</v>
      </c>
      <c r="G324" s="3"/>
    </row>
    <row r="325" spans="1:7">
      <c r="A325" s="90"/>
      <c r="B325" s="3" t="s">
        <v>271</v>
      </c>
      <c r="C325" s="3" t="s">
        <v>406</v>
      </c>
      <c r="D325" s="3" t="s">
        <v>288</v>
      </c>
      <c r="E325" s="6" t="s">
        <v>313</v>
      </c>
      <c r="F325" s="3" t="s">
        <v>317</v>
      </c>
      <c r="G325" s="3"/>
    </row>
    <row r="326" spans="1:7">
      <c r="A326" s="90"/>
      <c r="B326" s="3" t="s">
        <v>275</v>
      </c>
      <c r="C326" s="3"/>
      <c r="D326" s="3"/>
      <c r="E326" s="6"/>
      <c r="F326" s="3"/>
      <c r="G326" s="3"/>
    </row>
    <row r="327" spans="1:7">
      <c r="A327" s="90" t="s">
        <v>276</v>
      </c>
      <c r="B327" s="3" t="s">
        <v>277</v>
      </c>
      <c r="C327" s="3"/>
      <c r="D327" s="3"/>
      <c r="E327" s="6"/>
      <c r="F327" s="3"/>
      <c r="G327" s="3"/>
    </row>
    <row r="328" spans="1:7">
      <c r="A328" s="90"/>
      <c r="B328" s="3" t="s">
        <v>278</v>
      </c>
      <c r="C328" s="3" t="s">
        <v>407</v>
      </c>
      <c r="D328" s="3" t="s">
        <v>293</v>
      </c>
      <c r="E328" s="3" t="s">
        <v>327</v>
      </c>
      <c r="F328" s="3"/>
      <c r="G328" s="3"/>
    </row>
    <row r="329" spans="1:7">
      <c r="A329" s="90"/>
      <c r="B329" s="3" t="s">
        <v>282</v>
      </c>
      <c r="C329" s="3"/>
      <c r="D329" s="3"/>
      <c r="E329" s="6"/>
      <c r="F329" s="3"/>
      <c r="G329" s="3"/>
    </row>
    <row r="330" spans="1:7" ht="21.6">
      <c r="A330" s="3" t="s">
        <v>283</v>
      </c>
      <c r="B330" s="3" t="s">
        <v>284</v>
      </c>
      <c r="C330" s="3" t="s">
        <v>320</v>
      </c>
      <c r="D330" s="3" t="s">
        <v>269</v>
      </c>
      <c r="E330" s="3">
        <v>85</v>
      </c>
      <c r="F330" s="3" t="s">
        <v>274</v>
      </c>
      <c r="G330" s="3"/>
    </row>
    <row r="332" spans="1:7" ht="25.2">
      <c r="A332" s="89" t="s">
        <v>241</v>
      </c>
      <c r="B332" s="89"/>
      <c r="C332" s="89"/>
      <c r="D332" s="89"/>
      <c r="E332" s="89"/>
      <c r="F332" s="89"/>
      <c r="G332" s="89"/>
    </row>
    <row r="333" spans="1:7">
      <c r="A333" s="125" t="s">
        <v>242</v>
      </c>
      <c r="B333" s="125"/>
      <c r="C333" s="125"/>
      <c r="D333" s="125"/>
      <c r="E333" s="125"/>
      <c r="F333" s="125"/>
      <c r="G333" s="125"/>
    </row>
    <row r="334" spans="1:7">
      <c r="A334" s="90" t="s">
        <v>227</v>
      </c>
      <c r="B334" s="90"/>
      <c r="C334" s="133" t="s">
        <v>408</v>
      </c>
      <c r="D334" s="134"/>
      <c r="E334" s="134"/>
      <c r="F334" s="134"/>
      <c r="G334" s="133"/>
    </row>
    <row r="335" spans="1:7">
      <c r="A335" s="90" t="s">
        <v>243</v>
      </c>
      <c r="B335" s="90"/>
      <c r="C335" s="133" t="s">
        <v>2</v>
      </c>
      <c r="D335" s="134"/>
      <c r="E335" s="134"/>
      <c r="F335" s="134"/>
      <c r="G335" s="133"/>
    </row>
    <row r="336" spans="1:7">
      <c r="A336" s="90" t="s">
        <v>56</v>
      </c>
      <c r="B336" s="90"/>
      <c r="C336" s="133" t="s">
        <v>2</v>
      </c>
      <c r="D336" s="134"/>
      <c r="E336" s="134"/>
      <c r="F336" s="134"/>
      <c r="G336" s="133"/>
    </row>
    <row r="337" spans="1:7">
      <c r="A337" s="90" t="s">
        <v>244</v>
      </c>
      <c r="B337" s="90" t="s">
        <v>245</v>
      </c>
      <c r="C337" s="90"/>
      <c r="D337" s="90"/>
      <c r="E337" s="131">
        <f>E338</f>
        <v>29</v>
      </c>
      <c r="F337" s="131"/>
      <c r="G337" s="131"/>
    </row>
    <row r="338" spans="1:7">
      <c r="A338" s="90"/>
      <c r="B338" s="90" t="s">
        <v>246</v>
      </c>
      <c r="C338" s="90"/>
      <c r="D338" s="90"/>
      <c r="E338" s="131">
        <v>29</v>
      </c>
      <c r="F338" s="131"/>
      <c r="G338" s="131"/>
    </row>
    <row r="339" spans="1:7">
      <c r="A339" s="90"/>
      <c r="B339" s="90" t="s">
        <v>247</v>
      </c>
      <c r="C339" s="90"/>
      <c r="D339" s="90"/>
      <c r="E339" s="131">
        <v>0</v>
      </c>
      <c r="F339" s="131"/>
      <c r="G339" s="131"/>
    </row>
    <row r="340" spans="1:7">
      <c r="A340" s="5" t="s">
        <v>248</v>
      </c>
      <c r="B340" s="132" t="s">
        <v>409</v>
      </c>
      <c r="C340" s="132"/>
      <c r="D340" s="90"/>
      <c r="E340" s="90"/>
      <c r="F340" s="90"/>
      <c r="G340" s="132"/>
    </row>
    <row r="341" spans="1:7">
      <c r="A341" s="90" t="s">
        <v>250</v>
      </c>
      <c r="B341" s="90"/>
      <c r="C341" s="90"/>
      <c r="D341" s="90"/>
      <c r="E341" s="90"/>
      <c r="F341" s="90"/>
      <c r="G341" s="90"/>
    </row>
    <row r="342" spans="1:7">
      <c r="A342" s="3" t="s">
        <v>251</v>
      </c>
      <c r="B342" s="3" t="s">
        <v>252</v>
      </c>
      <c r="C342" s="3" t="s">
        <v>253</v>
      </c>
      <c r="D342" s="3" t="s">
        <v>254</v>
      </c>
      <c r="E342" s="3" t="s">
        <v>255</v>
      </c>
      <c r="F342" s="3" t="s">
        <v>256</v>
      </c>
      <c r="G342" s="3" t="s">
        <v>257</v>
      </c>
    </row>
    <row r="343" spans="1:7">
      <c r="A343" s="90" t="s">
        <v>258</v>
      </c>
      <c r="B343" s="3" t="s">
        <v>259</v>
      </c>
      <c r="C343" s="3" t="s">
        <v>410</v>
      </c>
      <c r="D343" s="3" t="s">
        <v>288</v>
      </c>
      <c r="E343" s="6" t="s">
        <v>411</v>
      </c>
      <c r="F343" s="3" t="s">
        <v>263</v>
      </c>
      <c r="G343" s="3"/>
    </row>
    <row r="344" spans="1:7">
      <c r="A344" s="90"/>
      <c r="B344" s="3" t="s">
        <v>264</v>
      </c>
      <c r="C344" s="3"/>
      <c r="D344" s="3"/>
      <c r="E344" s="6"/>
      <c r="F344" s="3"/>
      <c r="G344" s="3"/>
    </row>
    <row r="345" spans="1:7" ht="21.6">
      <c r="A345" s="90"/>
      <c r="B345" s="3" t="s">
        <v>265</v>
      </c>
      <c r="C345" s="3"/>
      <c r="D345" s="3"/>
      <c r="E345" s="6"/>
      <c r="F345" s="3"/>
      <c r="G345" s="3"/>
    </row>
    <row r="346" spans="1:7">
      <c r="A346" s="90" t="s">
        <v>266</v>
      </c>
      <c r="B346" s="3" t="s">
        <v>267</v>
      </c>
      <c r="C346" s="3" t="s">
        <v>412</v>
      </c>
      <c r="D346" s="3" t="s">
        <v>288</v>
      </c>
      <c r="E346" s="3">
        <v>100</v>
      </c>
      <c r="F346" s="3" t="s">
        <v>274</v>
      </c>
      <c r="G346" s="3"/>
    </row>
    <row r="347" spans="1:7">
      <c r="A347" s="90"/>
      <c r="B347" s="3" t="s">
        <v>271</v>
      </c>
      <c r="C347" s="3" t="s">
        <v>413</v>
      </c>
      <c r="D347" s="3" t="s">
        <v>288</v>
      </c>
      <c r="E347" s="6" t="s">
        <v>313</v>
      </c>
      <c r="F347" s="3" t="s">
        <v>317</v>
      </c>
      <c r="G347" s="3"/>
    </row>
    <row r="348" spans="1:7">
      <c r="A348" s="90"/>
      <c r="B348" s="3" t="s">
        <v>275</v>
      </c>
      <c r="C348" s="3"/>
      <c r="D348" s="3"/>
      <c r="E348" s="6"/>
      <c r="F348" s="3"/>
      <c r="G348" s="3"/>
    </row>
    <row r="349" spans="1:7">
      <c r="A349" s="90" t="s">
        <v>276</v>
      </c>
      <c r="B349" s="3" t="s">
        <v>277</v>
      </c>
      <c r="C349" s="3"/>
      <c r="D349" s="3"/>
      <c r="E349" s="6"/>
      <c r="F349" s="3"/>
      <c r="G349" s="3"/>
    </row>
    <row r="350" spans="1:7">
      <c r="A350" s="90"/>
      <c r="B350" s="3" t="s">
        <v>278</v>
      </c>
      <c r="C350" s="3" t="s">
        <v>409</v>
      </c>
      <c r="D350" s="3" t="s">
        <v>293</v>
      </c>
      <c r="E350" s="3" t="s">
        <v>347</v>
      </c>
      <c r="F350" s="3"/>
      <c r="G350" s="3"/>
    </row>
    <row r="351" spans="1:7">
      <c r="A351" s="90"/>
      <c r="B351" s="3" t="s">
        <v>282</v>
      </c>
      <c r="C351" s="3"/>
      <c r="D351" s="3"/>
      <c r="E351" s="6"/>
      <c r="F351" s="3"/>
      <c r="G351" s="3"/>
    </row>
    <row r="352" spans="1:7" ht="21.6">
      <c r="A352" s="3" t="s">
        <v>283</v>
      </c>
      <c r="B352" s="3" t="s">
        <v>284</v>
      </c>
      <c r="C352" s="3" t="s">
        <v>414</v>
      </c>
      <c r="D352" s="3" t="s">
        <v>269</v>
      </c>
      <c r="E352" s="3">
        <v>85</v>
      </c>
      <c r="F352" s="3" t="s">
        <v>274</v>
      </c>
      <c r="G352" s="3"/>
    </row>
    <row r="354" spans="1:7" ht="25.2">
      <c r="A354" s="89" t="s">
        <v>241</v>
      </c>
      <c r="B354" s="89"/>
      <c r="C354" s="89"/>
      <c r="D354" s="89"/>
      <c r="E354" s="89"/>
      <c r="F354" s="89"/>
      <c r="G354" s="89"/>
    </row>
    <row r="355" spans="1:7">
      <c r="A355" s="125" t="s">
        <v>242</v>
      </c>
      <c r="B355" s="125"/>
      <c r="C355" s="125"/>
      <c r="D355" s="125"/>
      <c r="E355" s="125"/>
      <c r="F355" s="125"/>
      <c r="G355" s="125"/>
    </row>
    <row r="356" spans="1:7">
      <c r="A356" s="90" t="s">
        <v>227</v>
      </c>
      <c r="B356" s="90"/>
      <c r="C356" s="133" t="s">
        <v>415</v>
      </c>
      <c r="D356" s="134"/>
      <c r="E356" s="134"/>
      <c r="F356" s="134"/>
      <c r="G356" s="133"/>
    </row>
    <row r="357" spans="1:7">
      <c r="A357" s="90" t="s">
        <v>243</v>
      </c>
      <c r="B357" s="90"/>
      <c r="C357" s="133" t="s">
        <v>2</v>
      </c>
      <c r="D357" s="134"/>
      <c r="E357" s="134"/>
      <c r="F357" s="134"/>
      <c r="G357" s="133"/>
    </row>
    <row r="358" spans="1:7">
      <c r="A358" s="90" t="s">
        <v>56</v>
      </c>
      <c r="B358" s="90"/>
      <c r="C358" s="133" t="s">
        <v>2</v>
      </c>
      <c r="D358" s="134"/>
      <c r="E358" s="134"/>
      <c r="F358" s="134"/>
      <c r="G358" s="133"/>
    </row>
    <row r="359" spans="1:7">
      <c r="A359" s="90" t="s">
        <v>244</v>
      </c>
      <c r="B359" s="90" t="s">
        <v>245</v>
      </c>
      <c r="C359" s="90"/>
      <c r="D359" s="90"/>
      <c r="E359" s="131">
        <f>E360</f>
        <v>100</v>
      </c>
      <c r="F359" s="131"/>
      <c r="G359" s="131"/>
    </row>
    <row r="360" spans="1:7">
      <c r="A360" s="90"/>
      <c r="B360" s="90" t="s">
        <v>246</v>
      </c>
      <c r="C360" s="90"/>
      <c r="D360" s="90"/>
      <c r="E360" s="131">
        <v>100</v>
      </c>
      <c r="F360" s="131"/>
      <c r="G360" s="131"/>
    </row>
    <row r="361" spans="1:7">
      <c r="A361" s="90"/>
      <c r="B361" s="90" t="s">
        <v>247</v>
      </c>
      <c r="C361" s="90"/>
      <c r="D361" s="90"/>
      <c r="E361" s="131">
        <v>0</v>
      </c>
      <c r="F361" s="131"/>
      <c r="G361" s="131"/>
    </row>
    <row r="362" spans="1:7">
      <c r="A362" s="5" t="s">
        <v>248</v>
      </c>
      <c r="B362" s="132" t="s">
        <v>416</v>
      </c>
      <c r="C362" s="132"/>
      <c r="D362" s="90"/>
      <c r="E362" s="90"/>
      <c r="F362" s="90"/>
      <c r="G362" s="132"/>
    </row>
    <row r="363" spans="1:7">
      <c r="A363" s="90" t="s">
        <v>250</v>
      </c>
      <c r="B363" s="90"/>
      <c r="C363" s="90"/>
      <c r="D363" s="90"/>
      <c r="E363" s="90"/>
      <c r="F363" s="90"/>
      <c r="G363" s="90"/>
    </row>
    <row r="364" spans="1:7">
      <c r="A364" s="3" t="s">
        <v>251</v>
      </c>
      <c r="B364" s="3" t="s">
        <v>252</v>
      </c>
      <c r="C364" s="3" t="s">
        <v>253</v>
      </c>
      <c r="D364" s="3" t="s">
        <v>254</v>
      </c>
      <c r="E364" s="3" t="s">
        <v>255</v>
      </c>
      <c r="F364" s="3" t="s">
        <v>256</v>
      </c>
      <c r="G364" s="3" t="s">
        <v>257</v>
      </c>
    </row>
    <row r="365" spans="1:7">
      <c r="A365" s="90" t="s">
        <v>258</v>
      </c>
      <c r="B365" s="3" t="s">
        <v>259</v>
      </c>
      <c r="C365" s="3" t="s">
        <v>417</v>
      </c>
      <c r="D365" s="3" t="s">
        <v>288</v>
      </c>
      <c r="E365" s="6" t="s">
        <v>313</v>
      </c>
      <c r="F365" s="3" t="s">
        <v>263</v>
      </c>
      <c r="G365" s="3"/>
    </row>
    <row r="366" spans="1:7">
      <c r="A366" s="90"/>
      <c r="B366" s="3" t="s">
        <v>264</v>
      </c>
      <c r="C366" s="3"/>
      <c r="D366" s="3"/>
      <c r="E366" s="6"/>
      <c r="F366" s="3"/>
      <c r="G366" s="3"/>
    </row>
    <row r="367" spans="1:7" ht="21.6">
      <c r="A367" s="90"/>
      <c r="B367" s="3" t="s">
        <v>265</v>
      </c>
      <c r="C367" s="3"/>
      <c r="D367" s="3"/>
      <c r="E367" s="6"/>
      <c r="F367" s="3"/>
      <c r="G367" s="3"/>
    </row>
    <row r="368" spans="1:7">
      <c r="A368" s="90" t="s">
        <v>266</v>
      </c>
      <c r="B368" s="3" t="s">
        <v>267</v>
      </c>
      <c r="C368" s="3" t="s">
        <v>301</v>
      </c>
      <c r="D368" s="3" t="s">
        <v>269</v>
      </c>
      <c r="E368" s="3">
        <v>18</v>
      </c>
      <c r="F368" s="3" t="s">
        <v>303</v>
      </c>
      <c r="G368" s="3"/>
    </row>
    <row r="369" spans="1:7">
      <c r="A369" s="90"/>
      <c r="B369" s="3" t="s">
        <v>271</v>
      </c>
      <c r="C369" s="3" t="s">
        <v>418</v>
      </c>
      <c r="D369" s="3" t="s">
        <v>269</v>
      </c>
      <c r="E369" s="6" t="s">
        <v>419</v>
      </c>
      <c r="F369" s="3" t="s">
        <v>317</v>
      </c>
      <c r="G369" s="3"/>
    </row>
    <row r="370" spans="1:7">
      <c r="A370" s="90"/>
      <c r="B370" s="3" t="s">
        <v>275</v>
      </c>
      <c r="C370" s="3"/>
      <c r="D370" s="3"/>
      <c r="E370" s="6"/>
      <c r="F370" s="3"/>
      <c r="G370" s="3"/>
    </row>
    <row r="371" spans="1:7">
      <c r="A371" s="90" t="s">
        <v>276</v>
      </c>
      <c r="B371" s="3" t="s">
        <v>277</v>
      </c>
      <c r="C371" s="3"/>
      <c r="D371" s="3"/>
      <c r="E371" s="6"/>
      <c r="F371" s="3"/>
      <c r="G371" s="3"/>
    </row>
    <row r="372" spans="1:7">
      <c r="A372" s="90"/>
      <c r="B372" s="3" t="s">
        <v>278</v>
      </c>
      <c r="C372" s="3" t="s">
        <v>420</v>
      </c>
      <c r="D372" s="3" t="s">
        <v>293</v>
      </c>
      <c r="E372" s="3" t="s">
        <v>308</v>
      </c>
      <c r="F372" s="3"/>
      <c r="G372" s="3"/>
    </row>
    <row r="373" spans="1:7">
      <c r="A373" s="90"/>
      <c r="B373" s="3" t="s">
        <v>282</v>
      </c>
      <c r="C373" s="3"/>
      <c r="D373" s="3"/>
      <c r="E373" s="6"/>
      <c r="F373" s="3"/>
      <c r="G373" s="3"/>
    </row>
    <row r="374" spans="1:7" ht="21.6">
      <c r="A374" s="3" t="s">
        <v>283</v>
      </c>
      <c r="B374" s="3" t="s">
        <v>284</v>
      </c>
      <c r="C374" s="3" t="s">
        <v>421</v>
      </c>
      <c r="D374" s="3" t="s">
        <v>269</v>
      </c>
      <c r="E374" s="3">
        <v>85</v>
      </c>
      <c r="F374" s="3" t="s">
        <v>274</v>
      </c>
      <c r="G374" s="3"/>
    </row>
    <row r="376" spans="1:7" ht="25.2">
      <c r="A376" s="89" t="s">
        <v>241</v>
      </c>
      <c r="B376" s="89"/>
      <c r="C376" s="89"/>
      <c r="D376" s="89"/>
      <c r="E376" s="89"/>
      <c r="F376" s="89"/>
      <c r="G376" s="89"/>
    </row>
    <row r="377" spans="1:7">
      <c r="A377" s="125" t="s">
        <v>242</v>
      </c>
      <c r="B377" s="125"/>
      <c r="C377" s="125"/>
      <c r="D377" s="125"/>
      <c r="E377" s="125"/>
      <c r="F377" s="125"/>
      <c r="G377" s="125"/>
    </row>
    <row r="378" spans="1:7">
      <c r="A378" s="90" t="s">
        <v>227</v>
      </c>
      <c r="B378" s="90"/>
      <c r="C378" s="133" t="s">
        <v>422</v>
      </c>
      <c r="D378" s="134"/>
      <c r="E378" s="134"/>
      <c r="F378" s="134"/>
      <c r="G378" s="133"/>
    </row>
    <row r="379" spans="1:7">
      <c r="A379" s="90" t="s">
        <v>243</v>
      </c>
      <c r="B379" s="90"/>
      <c r="C379" s="133" t="s">
        <v>2</v>
      </c>
      <c r="D379" s="134"/>
      <c r="E379" s="134"/>
      <c r="F379" s="134"/>
      <c r="G379" s="133"/>
    </row>
    <row r="380" spans="1:7">
      <c r="A380" s="90" t="s">
        <v>56</v>
      </c>
      <c r="B380" s="90"/>
      <c r="C380" s="133" t="s">
        <v>2</v>
      </c>
      <c r="D380" s="134"/>
      <c r="E380" s="134"/>
      <c r="F380" s="134"/>
      <c r="G380" s="133"/>
    </row>
    <row r="381" spans="1:7">
      <c r="A381" s="90" t="s">
        <v>244</v>
      </c>
      <c r="B381" s="90" t="s">
        <v>245</v>
      </c>
      <c r="C381" s="90"/>
      <c r="D381" s="90"/>
      <c r="E381" s="131">
        <f>E382</f>
        <v>140</v>
      </c>
      <c r="F381" s="131"/>
      <c r="G381" s="131"/>
    </row>
    <row r="382" spans="1:7">
      <c r="A382" s="90"/>
      <c r="B382" s="90" t="s">
        <v>246</v>
      </c>
      <c r="C382" s="90"/>
      <c r="D382" s="90"/>
      <c r="E382" s="131">
        <v>140</v>
      </c>
      <c r="F382" s="131"/>
      <c r="G382" s="131"/>
    </row>
    <row r="383" spans="1:7">
      <c r="A383" s="90"/>
      <c r="B383" s="90" t="s">
        <v>247</v>
      </c>
      <c r="C383" s="90"/>
      <c r="D383" s="90"/>
      <c r="E383" s="131">
        <v>0</v>
      </c>
      <c r="F383" s="131"/>
      <c r="G383" s="131"/>
    </row>
    <row r="384" spans="1:7">
      <c r="A384" s="5" t="s">
        <v>248</v>
      </c>
      <c r="B384" s="132" t="s">
        <v>423</v>
      </c>
      <c r="C384" s="132"/>
      <c r="D384" s="90"/>
      <c r="E384" s="90"/>
      <c r="F384" s="90"/>
      <c r="G384" s="132"/>
    </row>
    <row r="385" spans="1:7">
      <c r="A385" s="90" t="s">
        <v>250</v>
      </c>
      <c r="B385" s="90"/>
      <c r="C385" s="90"/>
      <c r="D385" s="90"/>
      <c r="E385" s="90"/>
      <c r="F385" s="90"/>
      <c r="G385" s="90"/>
    </row>
    <row r="386" spans="1:7">
      <c r="A386" s="3" t="s">
        <v>251</v>
      </c>
      <c r="B386" s="3" t="s">
        <v>252</v>
      </c>
      <c r="C386" s="3" t="s">
        <v>253</v>
      </c>
      <c r="D386" s="3" t="s">
        <v>254</v>
      </c>
      <c r="E386" s="3" t="s">
        <v>255</v>
      </c>
      <c r="F386" s="3" t="s">
        <v>256</v>
      </c>
      <c r="G386" s="3" t="s">
        <v>257</v>
      </c>
    </row>
    <row r="387" spans="1:7">
      <c r="A387" s="90" t="s">
        <v>258</v>
      </c>
      <c r="B387" s="3" t="s">
        <v>259</v>
      </c>
      <c r="C387" s="3" t="s">
        <v>424</v>
      </c>
      <c r="D387" s="3" t="s">
        <v>288</v>
      </c>
      <c r="E387" s="6" t="s">
        <v>425</v>
      </c>
      <c r="F387" s="3" t="s">
        <v>263</v>
      </c>
      <c r="G387" s="3"/>
    </row>
    <row r="388" spans="1:7">
      <c r="A388" s="90"/>
      <c r="B388" s="3" t="s">
        <v>264</v>
      </c>
      <c r="C388" s="3"/>
      <c r="D388" s="3"/>
      <c r="E388" s="6"/>
      <c r="F388" s="3"/>
      <c r="G388" s="3"/>
    </row>
    <row r="389" spans="1:7" ht="21.6">
      <c r="A389" s="90"/>
      <c r="B389" s="3" t="s">
        <v>265</v>
      </c>
      <c r="C389" s="3"/>
      <c r="D389" s="3"/>
      <c r="E389" s="6"/>
      <c r="F389" s="3"/>
      <c r="G389" s="3"/>
    </row>
    <row r="390" spans="1:7">
      <c r="A390" s="90" t="s">
        <v>266</v>
      </c>
      <c r="B390" s="3" t="s">
        <v>267</v>
      </c>
      <c r="C390" s="3" t="s">
        <v>426</v>
      </c>
      <c r="D390" s="3" t="s">
        <v>269</v>
      </c>
      <c r="E390" s="3">
        <v>800</v>
      </c>
      <c r="F390" s="3" t="s">
        <v>315</v>
      </c>
      <c r="G390" s="3"/>
    </row>
    <row r="391" spans="1:7">
      <c r="A391" s="90"/>
      <c r="B391" s="3" t="s">
        <v>271</v>
      </c>
      <c r="C391" s="3" t="s">
        <v>427</v>
      </c>
      <c r="D391" s="3" t="s">
        <v>288</v>
      </c>
      <c r="E391" s="6" t="s">
        <v>313</v>
      </c>
      <c r="F391" s="3" t="s">
        <v>317</v>
      </c>
      <c r="G391" s="3"/>
    </row>
    <row r="392" spans="1:7">
      <c r="A392" s="90"/>
      <c r="B392" s="3" t="s">
        <v>275</v>
      </c>
      <c r="C392" s="3"/>
      <c r="D392" s="3"/>
      <c r="E392" s="6"/>
      <c r="F392" s="3"/>
      <c r="G392" s="3"/>
    </row>
    <row r="393" spans="1:7">
      <c r="A393" s="90" t="s">
        <v>276</v>
      </c>
      <c r="B393" s="3" t="s">
        <v>277</v>
      </c>
      <c r="C393" s="3"/>
      <c r="D393" s="3"/>
      <c r="E393" s="6"/>
      <c r="F393" s="3"/>
      <c r="G393" s="3"/>
    </row>
    <row r="394" spans="1:7">
      <c r="A394" s="90"/>
      <c r="B394" s="3" t="s">
        <v>278</v>
      </c>
      <c r="C394" s="3" t="s">
        <v>428</v>
      </c>
      <c r="D394" s="3" t="s">
        <v>293</v>
      </c>
      <c r="E394" s="3" t="s">
        <v>429</v>
      </c>
      <c r="F394" s="3"/>
      <c r="G394" s="3"/>
    </row>
    <row r="395" spans="1:7">
      <c r="A395" s="90"/>
      <c r="B395" s="3" t="s">
        <v>282</v>
      </c>
      <c r="C395" s="3"/>
      <c r="D395" s="3"/>
      <c r="E395" s="6"/>
      <c r="F395" s="3"/>
      <c r="G395" s="3"/>
    </row>
    <row r="396" spans="1:7" ht="21.6">
      <c r="A396" s="3" t="s">
        <v>283</v>
      </c>
      <c r="B396" s="3" t="s">
        <v>284</v>
      </c>
      <c r="C396" s="3" t="s">
        <v>430</v>
      </c>
      <c r="D396" s="3" t="s">
        <v>269</v>
      </c>
      <c r="E396" s="3">
        <v>85</v>
      </c>
      <c r="F396" s="3" t="s">
        <v>274</v>
      </c>
      <c r="G396" s="3"/>
    </row>
    <row r="398" spans="1:7" ht="25.2">
      <c r="A398" s="89" t="s">
        <v>241</v>
      </c>
      <c r="B398" s="89"/>
      <c r="C398" s="89"/>
      <c r="D398" s="89"/>
      <c r="E398" s="89"/>
      <c r="F398" s="89"/>
      <c r="G398" s="89"/>
    </row>
    <row r="399" spans="1:7">
      <c r="A399" s="125" t="s">
        <v>242</v>
      </c>
      <c r="B399" s="125"/>
      <c r="C399" s="125"/>
      <c r="D399" s="125"/>
      <c r="E399" s="125"/>
      <c r="F399" s="125"/>
      <c r="G399" s="125"/>
    </row>
    <row r="400" spans="1:7">
      <c r="A400" s="90" t="s">
        <v>227</v>
      </c>
      <c r="B400" s="90"/>
      <c r="C400" s="133" t="s">
        <v>431</v>
      </c>
      <c r="D400" s="134"/>
      <c r="E400" s="134"/>
      <c r="F400" s="134"/>
      <c r="G400" s="133"/>
    </row>
    <row r="401" spans="1:7">
      <c r="A401" s="90" t="s">
        <v>243</v>
      </c>
      <c r="B401" s="90"/>
      <c r="C401" s="133" t="s">
        <v>2</v>
      </c>
      <c r="D401" s="134"/>
      <c r="E401" s="134"/>
      <c r="F401" s="134"/>
      <c r="G401" s="133"/>
    </row>
    <row r="402" spans="1:7">
      <c r="A402" s="90" t="s">
        <v>56</v>
      </c>
      <c r="B402" s="90"/>
      <c r="C402" s="133" t="s">
        <v>2</v>
      </c>
      <c r="D402" s="134"/>
      <c r="E402" s="134"/>
      <c r="F402" s="134"/>
      <c r="G402" s="133"/>
    </row>
    <row r="403" spans="1:7">
      <c r="A403" s="90" t="s">
        <v>244</v>
      </c>
      <c r="B403" s="90" t="s">
        <v>245</v>
      </c>
      <c r="C403" s="90"/>
      <c r="D403" s="90"/>
      <c r="E403" s="131">
        <f>E404</f>
        <v>2.5</v>
      </c>
      <c r="F403" s="131"/>
      <c r="G403" s="131"/>
    </row>
    <row r="404" spans="1:7">
      <c r="A404" s="90"/>
      <c r="B404" s="90" t="s">
        <v>246</v>
      </c>
      <c r="C404" s="90"/>
      <c r="D404" s="90"/>
      <c r="E404" s="131">
        <v>2.5</v>
      </c>
      <c r="F404" s="131"/>
      <c r="G404" s="131"/>
    </row>
    <row r="405" spans="1:7">
      <c r="A405" s="90"/>
      <c r="B405" s="90" t="s">
        <v>247</v>
      </c>
      <c r="C405" s="90"/>
      <c r="D405" s="90"/>
      <c r="E405" s="131">
        <v>0</v>
      </c>
      <c r="F405" s="131"/>
      <c r="G405" s="131"/>
    </row>
    <row r="406" spans="1:7">
      <c r="A406" s="5" t="s">
        <v>248</v>
      </c>
      <c r="B406" s="132" t="s">
        <v>432</v>
      </c>
      <c r="C406" s="132"/>
      <c r="D406" s="90"/>
      <c r="E406" s="90"/>
      <c r="F406" s="90"/>
      <c r="G406" s="132"/>
    </row>
    <row r="407" spans="1:7">
      <c r="A407" s="90" t="s">
        <v>250</v>
      </c>
      <c r="B407" s="90"/>
      <c r="C407" s="90"/>
      <c r="D407" s="90"/>
      <c r="E407" s="90"/>
      <c r="F407" s="90"/>
      <c r="G407" s="90"/>
    </row>
    <row r="408" spans="1:7">
      <c r="A408" s="3" t="s">
        <v>251</v>
      </c>
      <c r="B408" s="3" t="s">
        <v>252</v>
      </c>
      <c r="C408" s="3" t="s">
        <v>253</v>
      </c>
      <c r="D408" s="3" t="s">
        <v>254</v>
      </c>
      <c r="E408" s="3" t="s">
        <v>255</v>
      </c>
      <c r="F408" s="3" t="s">
        <v>256</v>
      </c>
      <c r="G408" s="3" t="s">
        <v>257</v>
      </c>
    </row>
    <row r="409" spans="1:7">
      <c r="A409" s="90" t="s">
        <v>258</v>
      </c>
      <c r="B409" s="3" t="s">
        <v>259</v>
      </c>
      <c r="C409" s="3" t="s">
        <v>433</v>
      </c>
      <c r="D409" s="3" t="s">
        <v>434</v>
      </c>
      <c r="E409" s="6" t="s">
        <v>435</v>
      </c>
      <c r="F409" s="3" t="s">
        <v>263</v>
      </c>
      <c r="G409" s="3"/>
    </row>
    <row r="410" spans="1:7">
      <c r="A410" s="90"/>
      <c r="B410" s="3" t="s">
        <v>264</v>
      </c>
      <c r="C410" s="3"/>
      <c r="D410" s="3"/>
      <c r="E410" s="6"/>
      <c r="F410" s="3"/>
      <c r="G410" s="3"/>
    </row>
    <row r="411" spans="1:7" ht="21.6">
      <c r="A411" s="90"/>
      <c r="B411" s="3" t="s">
        <v>265</v>
      </c>
      <c r="C411" s="3"/>
      <c r="D411" s="3"/>
      <c r="E411" s="6"/>
      <c r="F411" s="3"/>
      <c r="G411" s="3"/>
    </row>
    <row r="412" spans="1:7">
      <c r="A412" s="90" t="s">
        <v>266</v>
      </c>
      <c r="B412" s="3" t="s">
        <v>267</v>
      </c>
      <c r="C412" s="3" t="s">
        <v>436</v>
      </c>
      <c r="D412" s="3" t="s">
        <v>269</v>
      </c>
      <c r="E412" s="3">
        <v>10</v>
      </c>
      <c r="F412" s="3" t="s">
        <v>363</v>
      </c>
      <c r="G412" s="3"/>
    </row>
    <row r="413" spans="1:7">
      <c r="A413" s="90"/>
      <c r="B413" s="3" t="s">
        <v>271</v>
      </c>
      <c r="C413" s="3" t="s">
        <v>437</v>
      </c>
      <c r="D413" s="3" t="s">
        <v>288</v>
      </c>
      <c r="E413" s="6" t="s">
        <v>313</v>
      </c>
      <c r="F413" s="3" t="s">
        <v>317</v>
      </c>
      <c r="G413" s="3"/>
    </row>
    <row r="414" spans="1:7">
      <c r="A414" s="90"/>
      <c r="B414" s="3" t="s">
        <v>275</v>
      </c>
      <c r="C414" s="3"/>
      <c r="D414" s="3"/>
      <c r="E414" s="6"/>
      <c r="F414" s="3"/>
      <c r="G414" s="3"/>
    </row>
    <row r="415" spans="1:7">
      <c r="A415" s="90" t="s">
        <v>276</v>
      </c>
      <c r="B415" s="3" t="s">
        <v>277</v>
      </c>
      <c r="C415" s="3"/>
      <c r="D415" s="3"/>
      <c r="E415" s="6"/>
      <c r="F415" s="3"/>
      <c r="G415" s="3"/>
    </row>
    <row r="416" spans="1:7" ht="21.6">
      <c r="A416" s="90"/>
      <c r="B416" s="3" t="s">
        <v>278</v>
      </c>
      <c r="C416" s="3" t="s">
        <v>438</v>
      </c>
      <c r="D416" s="3" t="s">
        <v>293</v>
      </c>
      <c r="E416" s="3" t="s">
        <v>347</v>
      </c>
      <c r="F416" s="3"/>
      <c r="G416" s="3"/>
    </row>
    <row r="417" spans="1:7">
      <c r="A417" s="90"/>
      <c r="B417" s="3" t="s">
        <v>282</v>
      </c>
      <c r="C417" s="3"/>
      <c r="D417" s="3"/>
      <c r="E417" s="6"/>
      <c r="F417" s="3"/>
      <c r="G417" s="3"/>
    </row>
    <row r="418" spans="1:7" ht="21.6">
      <c r="A418" s="3" t="s">
        <v>283</v>
      </c>
      <c r="B418" s="3" t="s">
        <v>284</v>
      </c>
      <c r="C418" s="3" t="s">
        <v>439</v>
      </c>
      <c r="D418" s="3" t="s">
        <v>269</v>
      </c>
      <c r="E418" s="3">
        <v>85</v>
      </c>
      <c r="F418" s="3" t="s">
        <v>274</v>
      </c>
      <c r="G418" s="3"/>
    </row>
    <row r="420" spans="1:7" ht="25.2">
      <c r="A420" s="89" t="s">
        <v>241</v>
      </c>
      <c r="B420" s="89"/>
      <c r="C420" s="89"/>
      <c r="D420" s="89"/>
      <c r="E420" s="89"/>
      <c r="F420" s="89"/>
      <c r="G420" s="89"/>
    </row>
    <row r="421" spans="1:7">
      <c r="A421" s="125" t="s">
        <v>242</v>
      </c>
      <c r="B421" s="125"/>
      <c r="C421" s="125"/>
      <c r="D421" s="125"/>
      <c r="E421" s="125"/>
      <c r="F421" s="125"/>
      <c r="G421" s="125"/>
    </row>
    <row r="422" spans="1:7">
      <c r="A422" s="90" t="s">
        <v>227</v>
      </c>
      <c r="B422" s="90"/>
      <c r="C422" s="133" t="s">
        <v>440</v>
      </c>
      <c r="D422" s="134"/>
      <c r="E422" s="134"/>
      <c r="F422" s="134"/>
      <c r="G422" s="133"/>
    </row>
    <row r="423" spans="1:7">
      <c r="A423" s="90" t="s">
        <v>243</v>
      </c>
      <c r="B423" s="90"/>
      <c r="C423" s="133" t="s">
        <v>2</v>
      </c>
      <c r="D423" s="134"/>
      <c r="E423" s="134"/>
      <c r="F423" s="134"/>
      <c r="G423" s="133"/>
    </row>
    <row r="424" spans="1:7">
      <c r="A424" s="90" t="s">
        <v>56</v>
      </c>
      <c r="B424" s="90"/>
      <c r="C424" s="133" t="s">
        <v>2</v>
      </c>
      <c r="D424" s="134"/>
      <c r="E424" s="134"/>
      <c r="F424" s="134"/>
      <c r="G424" s="133"/>
    </row>
    <row r="425" spans="1:7">
      <c r="A425" s="90" t="s">
        <v>244</v>
      </c>
      <c r="B425" s="90" t="s">
        <v>245</v>
      </c>
      <c r="C425" s="90"/>
      <c r="D425" s="90"/>
      <c r="E425" s="131">
        <f>E426</f>
        <v>50</v>
      </c>
      <c r="F425" s="131"/>
      <c r="G425" s="131"/>
    </row>
    <row r="426" spans="1:7">
      <c r="A426" s="90"/>
      <c r="B426" s="90" t="s">
        <v>246</v>
      </c>
      <c r="C426" s="90"/>
      <c r="D426" s="90"/>
      <c r="E426" s="131">
        <v>50</v>
      </c>
      <c r="F426" s="131"/>
      <c r="G426" s="131"/>
    </row>
    <row r="427" spans="1:7">
      <c r="A427" s="90"/>
      <c r="B427" s="90" t="s">
        <v>247</v>
      </c>
      <c r="C427" s="90"/>
      <c r="D427" s="90"/>
      <c r="E427" s="131">
        <v>0</v>
      </c>
      <c r="F427" s="131"/>
      <c r="G427" s="131"/>
    </row>
    <row r="428" spans="1:7">
      <c r="A428" s="5" t="s">
        <v>248</v>
      </c>
      <c r="B428" s="132" t="s">
        <v>441</v>
      </c>
      <c r="C428" s="132"/>
      <c r="D428" s="90"/>
      <c r="E428" s="90"/>
      <c r="F428" s="90"/>
      <c r="G428" s="132"/>
    </row>
    <row r="429" spans="1:7">
      <c r="A429" s="90" t="s">
        <v>250</v>
      </c>
      <c r="B429" s="90"/>
      <c r="C429" s="90"/>
      <c r="D429" s="90"/>
      <c r="E429" s="90"/>
      <c r="F429" s="90"/>
      <c r="G429" s="90"/>
    </row>
    <row r="430" spans="1:7">
      <c r="A430" s="3" t="s">
        <v>251</v>
      </c>
      <c r="B430" s="3" t="s">
        <v>252</v>
      </c>
      <c r="C430" s="3" t="s">
        <v>253</v>
      </c>
      <c r="D430" s="3" t="s">
        <v>254</v>
      </c>
      <c r="E430" s="3" t="s">
        <v>255</v>
      </c>
      <c r="F430" s="3" t="s">
        <v>256</v>
      </c>
      <c r="G430" s="3" t="s">
        <v>257</v>
      </c>
    </row>
    <row r="431" spans="1:7">
      <c r="A431" s="90" t="s">
        <v>258</v>
      </c>
      <c r="B431" s="3" t="s">
        <v>259</v>
      </c>
      <c r="C431" s="3" t="s">
        <v>442</v>
      </c>
      <c r="D431" s="3" t="s">
        <v>288</v>
      </c>
      <c r="E431" s="6" t="s">
        <v>371</v>
      </c>
      <c r="F431" s="3" t="s">
        <v>263</v>
      </c>
      <c r="G431" s="3"/>
    </row>
    <row r="432" spans="1:7">
      <c r="A432" s="90"/>
      <c r="B432" s="3" t="s">
        <v>264</v>
      </c>
      <c r="C432" s="3"/>
      <c r="D432" s="3"/>
      <c r="E432" s="6"/>
      <c r="F432" s="3"/>
      <c r="G432" s="3"/>
    </row>
    <row r="433" spans="1:7" ht="21.6">
      <c r="A433" s="90"/>
      <c r="B433" s="3" t="s">
        <v>265</v>
      </c>
      <c r="C433" s="3"/>
      <c r="D433" s="3"/>
      <c r="E433" s="6"/>
      <c r="F433" s="3"/>
      <c r="G433" s="3"/>
    </row>
    <row r="434" spans="1:7">
      <c r="A434" s="90" t="s">
        <v>266</v>
      </c>
      <c r="B434" s="3" t="s">
        <v>267</v>
      </c>
      <c r="C434" s="3" t="s">
        <v>443</v>
      </c>
      <c r="D434" s="3" t="s">
        <v>269</v>
      </c>
      <c r="E434" s="3">
        <v>9000</v>
      </c>
      <c r="F434" s="3" t="s">
        <v>363</v>
      </c>
      <c r="G434" s="3"/>
    </row>
    <row r="435" spans="1:7">
      <c r="A435" s="90"/>
      <c r="B435" s="3" t="s">
        <v>271</v>
      </c>
      <c r="C435" s="3" t="s">
        <v>445</v>
      </c>
      <c r="D435" s="3" t="s">
        <v>288</v>
      </c>
      <c r="E435" s="6" t="s">
        <v>313</v>
      </c>
      <c r="F435" s="3" t="s">
        <v>317</v>
      </c>
      <c r="G435" s="3"/>
    </row>
    <row r="436" spans="1:7">
      <c r="A436" s="90"/>
      <c r="B436" s="3" t="s">
        <v>275</v>
      </c>
      <c r="C436" s="3"/>
      <c r="D436" s="3"/>
      <c r="E436" s="6"/>
      <c r="F436" s="3"/>
      <c r="G436" s="3"/>
    </row>
    <row r="437" spans="1:7">
      <c r="A437" s="90" t="s">
        <v>276</v>
      </c>
      <c r="B437" s="3" t="s">
        <v>277</v>
      </c>
      <c r="C437" s="3"/>
      <c r="D437" s="3"/>
      <c r="E437" s="6"/>
      <c r="F437" s="3"/>
      <c r="G437" s="3"/>
    </row>
    <row r="438" spans="1:7">
      <c r="A438" s="90"/>
      <c r="B438" s="3" t="s">
        <v>278</v>
      </c>
      <c r="C438" s="3" t="s">
        <v>444</v>
      </c>
      <c r="D438" s="3" t="s">
        <v>293</v>
      </c>
      <c r="E438" s="3" t="s">
        <v>347</v>
      </c>
      <c r="F438" s="3"/>
      <c r="G438" s="3"/>
    </row>
    <row r="439" spans="1:7">
      <c r="A439" s="90"/>
      <c r="B439" s="3" t="s">
        <v>282</v>
      </c>
      <c r="C439" s="3"/>
      <c r="D439" s="3"/>
      <c r="E439" s="6"/>
      <c r="F439" s="3"/>
      <c r="G439" s="3"/>
    </row>
    <row r="440" spans="1:7" ht="21.6">
      <c r="A440" s="3" t="s">
        <v>283</v>
      </c>
      <c r="B440" s="3" t="s">
        <v>284</v>
      </c>
      <c r="C440" s="3" t="s">
        <v>446</v>
      </c>
      <c r="D440" s="3" t="s">
        <v>269</v>
      </c>
      <c r="E440" s="3">
        <v>85</v>
      </c>
      <c r="F440" s="3" t="s">
        <v>274</v>
      </c>
      <c r="G440" s="3"/>
    </row>
    <row r="442" spans="1:7" ht="25.2">
      <c r="A442" s="89" t="s">
        <v>241</v>
      </c>
      <c r="B442" s="89"/>
      <c r="C442" s="89"/>
      <c r="D442" s="89"/>
      <c r="E442" s="89"/>
      <c r="F442" s="89"/>
      <c r="G442" s="89"/>
    </row>
    <row r="443" spans="1:7">
      <c r="A443" s="125" t="s">
        <v>242</v>
      </c>
      <c r="B443" s="125"/>
      <c r="C443" s="125"/>
      <c r="D443" s="125"/>
      <c r="E443" s="125"/>
      <c r="F443" s="125"/>
      <c r="G443" s="125"/>
    </row>
    <row r="444" spans="1:7">
      <c r="A444" s="90" t="s">
        <v>227</v>
      </c>
      <c r="B444" s="90"/>
      <c r="C444" s="133" t="s">
        <v>447</v>
      </c>
      <c r="D444" s="134"/>
      <c r="E444" s="134"/>
      <c r="F444" s="134"/>
      <c r="G444" s="133"/>
    </row>
    <row r="445" spans="1:7">
      <c r="A445" s="90" t="s">
        <v>243</v>
      </c>
      <c r="B445" s="90"/>
      <c r="C445" s="133" t="s">
        <v>2</v>
      </c>
      <c r="D445" s="134"/>
      <c r="E445" s="134"/>
      <c r="F445" s="134"/>
      <c r="G445" s="133"/>
    </row>
    <row r="446" spans="1:7">
      <c r="A446" s="90" t="s">
        <v>56</v>
      </c>
      <c r="B446" s="90"/>
      <c r="C446" s="133" t="s">
        <v>2</v>
      </c>
      <c r="D446" s="134"/>
      <c r="E446" s="134"/>
      <c r="F446" s="134"/>
      <c r="G446" s="133"/>
    </row>
    <row r="447" spans="1:7">
      <c r="A447" s="90" t="s">
        <v>244</v>
      </c>
      <c r="B447" s="90" t="s">
        <v>245</v>
      </c>
      <c r="C447" s="90"/>
      <c r="D447" s="90"/>
      <c r="E447" s="131">
        <f>E448</f>
        <v>20</v>
      </c>
      <c r="F447" s="131"/>
      <c r="G447" s="131"/>
    </row>
    <row r="448" spans="1:7">
      <c r="A448" s="90"/>
      <c r="B448" s="90" t="s">
        <v>246</v>
      </c>
      <c r="C448" s="90"/>
      <c r="D448" s="90"/>
      <c r="E448" s="131">
        <v>20</v>
      </c>
      <c r="F448" s="131"/>
      <c r="G448" s="131"/>
    </row>
    <row r="449" spans="1:7">
      <c r="A449" s="90"/>
      <c r="B449" s="90" t="s">
        <v>247</v>
      </c>
      <c r="C449" s="90"/>
      <c r="D449" s="90"/>
      <c r="E449" s="131">
        <v>0</v>
      </c>
      <c r="F449" s="131"/>
      <c r="G449" s="131"/>
    </row>
    <row r="450" spans="1:7">
      <c r="A450" s="5" t="s">
        <v>248</v>
      </c>
      <c r="B450" s="132"/>
      <c r="C450" s="132"/>
      <c r="D450" s="90"/>
      <c r="E450" s="90"/>
      <c r="F450" s="90"/>
      <c r="G450" s="132"/>
    </row>
    <row r="451" spans="1:7">
      <c r="A451" s="90" t="s">
        <v>250</v>
      </c>
      <c r="B451" s="90"/>
      <c r="C451" s="90"/>
      <c r="D451" s="90"/>
      <c r="E451" s="90"/>
      <c r="F451" s="90"/>
      <c r="G451" s="90"/>
    </row>
    <row r="452" spans="1:7">
      <c r="A452" s="3" t="s">
        <v>251</v>
      </c>
      <c r="B452" s="3" t="s">
        <v>252</v>
      </c>
      <c r="C452" s="3" t="s">
        <v>253</v>
      </c>
      <c r="D452" s="3" t="s">
        <v>254</v>
      </c>
      <c r="E452" s="3" t="s">
        <v>255</v>
      </c>
      <c r="F452" s="3" t="s">
        <v>256</v>
      </c>
      <c r="G452" s="3" t="s">
        <v>257</v>
      </c>
    </row>
    <row r="453" spans="1:7">
      <c r="A453" s="90" t="s">
        <v>258</v>
      </c>
      <c r="B453" s="3" t="s">
        <v>259</v>
      </c>
      <c r="C453" s="3" t="s">
        <v>449</v>
      </c>
      <c r="D453" s="3" t="s">
        <v>261</v>
      </c>
      <c r="E453" s="6" t="s">
        <v>448</v>
      </c>
      <c r="F453" s="3" t="s">
        <v>263</v>
      </c>
      <c r="G453" s="3"/>
    </row>
    <row r="454" spans="1:7">
      <c r="A454" s="90"/>
      <c r="B454" s="3" t="s">
        <v>264</v>
      </c>
      <c r="C454" s="3"/>
      <c r="D454" s="3"/>
      <c r="E454" s="6"/>
      <c r="F454" s="3"/>
      <c r="G454" s="3"/>
    </row>
    <row r="455" spans="1:7" ht="21.6">
      <c r="A455" s="90"/>
      <c r="B455" s="3" t="s">
        <v>265</v>
      </c>
      <c r="C455" s="3"/>
      <c r="D455" s="3"/>
      <c r="E455" s="6"/>
      <c r="F455" s="3"/>
      <c r="G455" s="3"/>
    </row>
    <row r="456" spans="1:7">
      <c r="A456" s="90" t="s">
        <v>266</v>
      </c>
      <c r="B456" s="3" t="s">
        <v>267</v>
      </c>
      <c r="C456" s="3" t="s">
        <v>450</v>
      </c>
      <c r="D456" s="3" t="s">
        <v>269</v>
      </c>
      <c r="E456" s="3">
        <v>10000</v>
      </c>
      <c r="F456" s="3" t="s">
        <v>270</v>
      </c>
      <c r="G456" s="3"/>
    </row>
    <row r="457" spans="1:7">
      <c r="A457" s="90"/>
      <c r="B457" s="3" t="s">
        <v>271</v>
      </c>
      <c r="C457" s="3" t="s">
        <v>451</v>
      </c>
      <c r="D457" s="3" t="s">
        <v>261</v>
      </c>
      <c r="E457" s="6" t="s">
        <v>273</v>
      </c>
      <c r="F457" s="3" t="s">
        <v>274</v>
      </c>
      <c r="G457" s="3"/>
    </row>
    <row r="458" spans="1:7">
      <c r="A458" s="90"/>
      <c r="B458" s="3" t="s">
        <v>275</v>
      </c>
      <c r="C458" s="3"/>
      <c r="D458" s="3"/>
      <c r="E458" s="6"/>
      <c r="F458" s="3"/>
      <c r="G458" s="3"/>
    </row>
    <row r="459" spans="1:7">
      <c r="A459" s="90" t="s">
        <v>276</v>
      </c>
      <c r="B459" s="3" t="s">
        <v>277</v>
      </c>
      <c r="C459" s="3"/>
      <c r="D459" s="3"/>
      <c r="E459" s="6"/>
      <c r="F459" s="3"/>
      <c r="G459" s="3"/>
    </row>
    <row r="460" spans="1:7">
      <c r="A460" s="90"/>
      <c r="B460" s="3" t="s">
        <v>278</v>
      </c>
      <c r="C460" s="3" t="s">
        <v>452</v>
      </c>
      <c r="D460" s="3" t="s">
        <v>280</v>
      </c>
      <c r="E460" s="3" t="s">
        <v>281</v>
      </c>
      <c r="F460" s="3"/>
      <c r="G460" s="3"/>
    </row>
    <row r="461" spans="1:7">
      <c r="A461" s="90"/>
      <c r="B461" s="3" t="s">
        <v>282</v>
      </c>
      <c r="C461" s="3"/>
      <c r="D461" s="3"/>
      <c r="E461" s="6"/>
      <c r="F461" s="3"/>
      <c r="G461" s="3"/>
    </row>
    <row r="462" spans="1:7" ht="21.6">
      <c r="A462" s="3" t="s">
        <v>283</v>
      </c>
      <c r="B462" s="3" t="s">
        <v>284</v>
      </c>
      <c r="C462" s="3" t="s">
        <v>453</v>
      </c>
      <c r="D462" s="3" t="s">
        <v>269</v>
      </c>
      <c r="E462" s="3">
        <v>85</v>
      </c>
      <c r="F462" s="3" t="s">
        <v>274</v>
      </c>
      <c r="G462" s="3"/>
    </row>
    <row r="464" spans="1:7" ht="25.2">
      <c r="A464" s="89" t="s">
        <v>241</v>
      </c>
      <c r="B464" s="89"/>
      <c r="C464" s="89"/>
      <c r="D464" s="89"/>
      <c r="E464" s="89"/>
      <c r="F464" s="89"/>
      <c r="G464" s="89"/>
    </row>
    <row r="465" spans="1:7">
      <c r="A465" s="125" t="s">
        <v>242</v>
      </c>
      <c r="B465" s="125"/>
      <c r="C465" s="125"/>
      <c r="D465" s="125"/>
      <c r="E465" s="125"/>
      <c r="F465" s="125"/>
      <c r="G465" s="125"/>
    </row>
    <row r="466" spans="1:7">
      <c r="A466" s="90" t="s">
        <v>227</v>
      </c>
      <c r="B466" s="90"/>
      <c r="C466" s="133" t="s">
        <v>454</v>
      </c>
      <c r="D466" s="134"/>
      <c r="E466" s="134"/>
      <c r="F466" s="134"/>
      <c r="G466" s="133"/>
    </row>
    <row r="467" spans="1:7">
      <c r="A467" s="90" t="s">
        <v>243</v>
      </c>
      <c r="B467" s="90"/>
      <c r="C467" s="133" t="s">
        <v>2</v>
      </c>
      <c r="D467" s="134"/>
      <c r="E467" s="134"/>
      <c r="F467" s="134"/>
      <c r="G467" s="133"/>
    </row>
    <row r="468" spans="1:7">
      <c r="A468" s="90" t="s">
        <v>56</v>
      </c>
      <c r="B468" s="90"/>
      <c r="C468" s="133" t="s">
        <v>2</v>
      </c>
      <c r="D468" s="134"/>
      <c r="E468" s="134"/>
      <c r="F468" s="134"/>
      <c r="G468" s="133"/>
    </row>
    <row r="469" spans="1:7">
      <c r="A469" s="90" t="s">
        <v>244</v>
      </c>
      <c r="B469" s="90" t="s">
        <v>245</v>
      </c>
      <c r="C469" s="90"/>
      <c r="D469" s="90"/>
      <c r="E469" s="131">
        <f>E470</f>
        <v>200</v>
      </c>
      <c r="F469" s="131"/>
      <c r="G469" s="131"/>
    </row>
    <row r="470" spans="1:7">
      <c r="A470" s="90"/>
      <c r="B470" s="90" t="s">
        <v>246</v>
      </c>
      <c r="C470" s="90"/>
      <c r="D470" s="90"/>
      <c r="E470" s="131">
        <v>200</v>
      </c>
      <c r="F470" s="131"/>
      <c r="G470" s="131"/>
    </row>
    <row r="471" spans="1:7">
      <c r="A471" s="90"/>
      <c r="B471" s="90" t="s">
        <v>247</v>
      </c>
      <c r="C471" s="90"/>
      <c r="D471" s="90"/>
      <c r="E471" s="131">
        <v>0</v>
      </c>
      <c r="F471" s="131"/>
      <c r="G471" s="131"/>
    </row>
    <row r="472" spans="1:7">
      <c r="A472" s="5" t="s">
        <v>248</v>
      </c>
      <c r="B472" s="132" t="s">
        <v>455</v>
      </c>
      <c r="C472" s="132"/>
      <c r="D472" s="90"/>
      <c r="E472" s="90"/>
      <c r="F472" s="90"/>
      <c r="G472" s="132"/>
    </row>
    <row r="473" spans="1:7">
      <c r="A473" s="90" t="s">
        <v>250</v>
      </c>
      <c r="B473" s="90"/>
      <c r="C473" s="90"/>
      <c r="D473" s="90"/>
      <c r="E473" s="90"/>
      <c r="F473" s="90"/>
      <c r="G473" s="90"/>
    </row>
    <row r="474" spans="1:7">
      <c r="A474" s="3" t="s">
        <v>251</v>
      </c>
      <c r="B474" s="3" t="s">
        <v>252</v>
      </c>
      <c r="C474" s="3" t="s">
        <v>253</v>
      </c>
      <c r="D474" s="3" t="s">
        <v>254</v>
      </c>
      <c r="E474" s="3" t="s">
        <v>255</v>
      </c>
      <c r="F474" s="3" t="s">
        <v>256</v>
      </c>
      <c r="G474" s="3" t="s">
        <v>257</v>
      </c>
    </row>
    <row r="475" spans="1:7">
      <c r="A475" s="90" t="s">
        <v>258</v>
      </c>
      <c r="B475" s="3" t="s">
        <v>259</v>
      </c>
      <c r="C475" s="3" t="s">
        <v>456</v>
      </c>
      <c r="D475" s="3" t="s">
        <v>288</v>
      </c>
      <c r="E475" s="6" t="s">
        <v>457</v>
      </c>
      <c r="F475" s="3" t="s">
        <v>263</v>
      </c>
      <c r="G475" s="3"/>
    </row>
    <row r="476" spans="1:7">
      <c r="A476" s="90"/>
      <c r="B476" s="3" t="s">
        <v>264</v>
      </c>
      <c r="C476" s="3"/>
      <c r="D476" s="3"/>
      <c r="E476" s="6"/>
      <c r="F476" s="3"/>
      <c r="G476" s="3"/>
    </row>
    <row r="477" spans="1:7" ht="21.6">
      <c r="A477" s="90"/>
      <c r="B477" s="3" t="s">
        <v>265</v>
      </c>
      <c r="C477" s="3"/>
      <c r="D477" s="3"/>
      <c r="E477" s="6"/>
      <c r="F477" s="3"/>
      <c r="G477" s="3"/>
    </row>
    <row r="478" spans="1:7">
      <c r="A478" s="90" t="s">
        <v>266</v>
      </c>
      <c r="B478" s="3" t="s">
        <v>267</v>
      </c>
      <c r="C478" s="3" t="s">
        <v>458</v>
      </c>
      <c r="D478" s="3" t="s">
        <v>269</v>
      </c>
      <c r="E478" s="3">
        <v>100</v>
      </c>
      <c r="F478" s="3" t="s">
        <v>363</v>
      </c>
      <c r="G478" s="3"/>
    </row>
    <row r="479" spans="1:7">
      <c r="A479" s="90"/>
      <c r="B479" s="3" t="s">
        <v>271</v>
      </c>
      <c r="C479" s="3" t="s">
        <v>459</v>
      </c>
      <c r="D479" s="3" t="s">
        <v>288</v>
      </c>
      <c r="E479" s="6" t="s">
        <v>313</v>
      </c>
      <c r="F479" s="3" t="s">
        <v>317</v>
      </c>
      <c r="G479" s="3"/>
    </row>
    <row r="480" spans="1:7">
      <c r="A480" s="90"/>
      <c r="B480" s="3" t="s">
        <v>275</v>
      </c>
      <c r="C480" s="3"/>
      <c r="D480" s="3"/>
      <c r="E480" s="6"/>
      <c r="F480" s="3"/>
      <c r="G480" s="3"/>
    </row>
    <row r="481" spans="1:7">
      <c r="A481" s="90" t="s">
        <v>276</v>
      </c>
      <c r="B481" s="3" t="s">
        <v>277</v>
      </c>
      <c r="C481" s="3"/>
      <c r="D481" s="3"/>
      <c r="E481" s="6"/>
      <c r="F481" s="3"/>
      <c r="G481" s="3"/>
    </row>
    <row r="482" spans="1:7">
      <c r="A482" s="90"/>
      <c r="B482" s="3" t="s">
        <v>278</v>
      </c>
      <c r="C482" s="3" t="s">
        <v>460</v>
      </c>
      <c r="D482" s="3" t="s">
        <v>293</v>
      </c>
      <c r="E482" s="3" t="s">
        <v>308</v>
      </c>
      <c r="F482" s="3"/>
      <c r="G482" s="3"/>
    </row>
    <row r="483" spans="1:7">
      <c r="A483" s="90"/>
      <c r="B483" s="3" t="s">
        <v>282</v>
      </c>
      <c r="C483" s="3"/>
      <c r="D483" s="3"/>
      <c r="E483" s="6"/>
      <c r="F483" s="3"/>
      <c r="G483" s="3"/>
    </row>
    <row r="484" spans="1:7" ht="21.6">
      <c r="A484" s="3" t="s">
        <v>283</v>
      </c>
      <c r="B484" s="3" t="s">
        <v>284</v>
      </c>
      <c r="C484" s="3" t="s">
        <v>461</v>
      </c>
      <c r="D484" s="3" t="s">
        <v>269</v>
      </c>
      <c r="E484" s="3">
        <v>85</v>
      </c>
      <c r="F484" s="3" t="s">
        <v>274</v>
      </c>
      <c r="G484" s="3"/>
    </row>
    <row r="486" spans="1:7" ht="25.2">
      <c r="A486" s="89" t="s">
        <v>241</v>
      </c>
      <c r="B486" s="89"/>
      <c r="C486" s="89"/>
      <c r="D486" s="89"/>
      <c r="E486" s="89"/>
      <c r="F486" s="89"/>
      <c r="G486" s="89"/>
    </row>
    <row r="487" spans="1:7">
      <c r="A487" s="125" t="s">
        <v>242</v>
      </c>
      <c r="B487" s="125"/>
      <c r="C487" s="125"/>
      <c r="D487" s="125"/>
      <c r="E487" s="125"/>
      <c r="F487" s="125"/>
      <c r="G487" s="125"/>
    </row>
    <row r="488" spans="1:7">
      <c r="A488" s="90" t="s">
        <v>227</v>
      </c>
      <c r="B488" s="90"/>
      <c r="C488" s="133" t="s">
        <v>462</v>
      </c>
      <c r="D488" s="134"/>
      <c r="E488" s="134"/>
      <c r="F488" s="134"/>
      <c r="G488" s="133"/>
    </row>
    <row r="489" spans="1:7">
      <c r="A489" s="90" t="s">
        <v>243</v>
      </c>
      <c r="B489" s="90"/>
      <c r="C489" s="133" t="s">
        <v>2</v>
      </c>
      <c r="D489" s="134"/>
      <c r="E489" s="134"/>
      <c r="F489" s="134"/>
      <c r="G489" s="133"/>
    </row>
    <row r="490" spans="1:7">
      <c r="A490" s="90" t="s">
        <v>56</v>
      </c>
      <c r="B490" s="90"/>
      <c r="C490" s="133" t="s">
        <v>2</v>
      </c>
      <c r="D490" s="134"/>
      <c r="E490" s="134"/>
      <c r="F490" s="134"/>
      <c r="G490" s="133"/>
    </row>
    <row r="491" spans="1:7">
      <c r="A491" s="90" t="s">
        <v>244</v>
      </c>
      <c r="B491" s="90" t="s">
        <v>245</v>
      </c>
      <c r="C491" s="90"/>
      <c r="D491" s="90"/>
      <c r="E491" s="131">
        <f>E492</f>
        <v>10</v>
      </c>
      <c r="F491" s="131"/>
      <c r="G491" s="131"/>
    </row>
    <row r="492" spans="1:7">
      <c r="A492" s="90"/>
      <c r="B492" s="90" t="s">
        <v>246</v>
      </c>
      <c r="C492" s="90"/>
      <c r="D492" s="90"/>
      <c r="E492" s="131">
        <v>10</v>
      </c>
      <c r="F492" s="131"/>
      <c r="G492" s="131"/>
    </row>
    <row r="493" spans="1:7">
      <c r="A493" s="90"/>
      <c r="B493" s="90" t="s">
        <v>247</v>
      </c>
      <c r="C493" s="90"/>
      <c r="D493" s="90"/>
      <c r="E493" s="131">
        <v>0</v>
      </c>
      <c r="F493" s="131"/>
      <c r="G493" s="131"/>
    </row>
    <row r="494" spans="1:7">
      <c r="A494" s="5" t="s">
        <v>248</v>
      </c>
      <c r="B494" s="132" t="s">
        <v>463</v>
      </c>
      <c r="C494" s="132"/>
      <c r="D494" s="90"/>
      <c r="E494" s="90"/>
      <c r="F494" s="90"/>
      <c r="G494" s="132"/>
    </row>
    <row r="495" spans="1:7">
      <c r="A495" s="90" t="s">
        <v>250</v>
      </c>
      <c r="B495" s="90"/>
      <c r="C495" s="90"/>
      <c r="D495" s="90"/>
      <c r="E495" s="90"/>
      <c r="F495" s="90"/>
      <c r="G495" s="90"/>
    </row>
    <row r="496" spans="1:7">
      <c r="A496" s="3" t="s">
        <v>251</v>
      </c>
      <c r="B496" s="3" t="s">
        <v>252</v>
      </c>
      <c r="C496" s="3" t="s">
        <v>253</v>
      </c>
      <c r="D496" s="3" t="s">
        <v>254</v>
      </c>
      <c r="E496" s="3" t="s">
        <v>255</v>
      </c>
      <c r="F496" s="3" t="s">
        <v>256</v>
      </c>
      <c r="G496" s="3" t="s">
        <v>257</v>
      </c>
    </row>
    <row r="497" spans="1:7">
      <c r="A497" s="90" t="s">
        <v>258</v>
      </c>
      <c r="B497" s="3" t="s">
        <v>259</v>
      </c>
      <c r="C497" s="3" t="s">
        <v>464</v>
      </c>
      <c r="D497" s="3" t="s">
        <v>288</v>
      </c>
      <c r="E497" s="6" t="s">
        <v>405</v>
      </c>
      <c r="F497" s="3" t="s">
        <v>263</v>
      </c>
      <c r="G497" s="3"/>
    </row>
    <row r="498" spans="1:7">
      <c r="A498" s="90"/>
      <c r="B498" s="3" t="s">
        <v>264</v>
      </c>
      <c r="C498" s="3"/>
      <c r="D498" s="3"/>
      <c r="E498" s="6"/>
      <c r="F498" s="3"/>
      <c r="G498" s="3"/>
    </row>
    <row r="499" spans="1:7" ht="21.6">
      <c r="A499" s="90"/>
      <c r="B499" s="3" t="s">
        <v>265</v>
      </c>
      <c r="C499" s="3"/>
      <c r="D499" s="3"/>
      <c r="E499" s="6"/>
      <c r="F499" s="3"/>
      <c r="G499" s="3"/>
    </row>
    <row r="500" spans="1:7">
      <c r="A500" s="90" t="s">
        <v>266</v>
      </c>
      <c r="B500" s="3" t="s">
        <v>267</v>
      </c>
      <c r="C500" s="3" t="s">
        <v>465</v>
      </c>
      <c r="D500" s="3" t="s">
        <v>269</v>
      </c>
      <c r="E500" s="3">
        <v>50</v>
      </c>
      <c r="F500" s="3" t="s">
        <v>466</v>
      </c>
      <c r="G500" s="3"/>
    </row>
    <row r="501" spans="1:7">
      <c r="A501" s="90"/>
      <c r="B501" s="3" t="s">
        <v>271</v>
      </c>
      <c r="C501" s="3" t="s">
        <v>467</v>
      </c>
      <c r="D501" s="3" t="s">
        <v>288</v>
      </c>
      <c r="E501" s="6" t="s">
        <v>313</v>
      </c>
      <c r="F501" s="3" t="s">
        <v>317</v>
      </c>
      <c r="G501" s="3"/>
    </row>
    <row r="502" spans="1:7">
      <c r="A502" s="90"/>
      <c r="B502" s="3" t="s">
        <v>275</v>
      </c>
      <c r="C502" s="3"/>
      <c r="D502" s="3"/>
      <c r="E502" s="6"/>
      <c r="F502" s="3"/>
      <c r="G502" s="3"/>
    </row>
    <row r="503" spans="1:7">
      <c r="A503" s="90" t="s">
        <v>276</v>
      </c>
      <c r="B503" s="3" t="s">
        <v>277</v>
      </c>
      <c r="C503" s="3"/>
      <c r="D503" s="3"/>
      <c r="E503" s="6"/>
      <c r="F503" s="3"/>
      <c r="G503" s="3"/>
    </row>
    <row r="504" spans="1:7">
      <c r="A504" s="90"/>
      <c r="B504" s="3" t="s">
        <v>278</v>
      </c>
      <c r="C504" s="3" t="s">
        <v>468</v>
      </c>
      <c r="D504" s="3" t="s">
        <v>293</v>
      </c>
      <c r="E504" s="3" t="s">
        <v>308</v>
      </c>
      <c r="F504" s="3"/>
      <c r="G504" s="3"/>
    </row>
    <row r="505" spans="1:7">
      <c r="A505" s="90"/>
      <c r="B505" s="3" t="s">
        <v>282</v>
      </c>
      <c r="C505" s="3"/>
      <c r="D505" s="3"/>
      <c r="E505" s="6"/>
      <c r="F505" s="3"/>
      <c r="G505" s="3"/>
    </row>
    <row r="506" spans="1:7" ht="21.6">
      <c r="A506" s="3" t="s">
        <v>283</v>
      </c>
      <c r="B506" s="3" t="s">
        <v>284</v>
      </c>
      <c r="C506" s="3" t="s">
        <v>401</v>
      </c>
      <c r="D506" s="3" t="s">
        <v>269</v>
      </c>
      <c r="E506" s="3">
        <v>85</v>
      </c>
      <c r="F506" s="3" t="s">
        <v>274</v>
      </c>
      <c r="G506" s="3"/>
    </row>
    <row r="508" spans="1:7" ht="25.2">
      <c r="A508" s="89" t="s">
        <v>241</v>
      </c>
      <c r="B508" s="89"/>
      <c r="C508" s="89"/>
      <c r="D508" s="89"/>
      <c r="E508" s="89"/>
      <c r="F508" s="89"/>
      <c r="G508" s="89"/>
    </row>
    <row r="509" spans="1:7">
      <c r="A509" s="125" t="s">
        <v>242</v>
      </c>
      <c r="B509" s="125"/>
      <c r="C509" s="125"/>
      <c r="D509" s="125"/>
      <c r="E509" s="125"/>
      <c r="F509" s="125"/>
      <c r="G509" s="125"/>
    </row>
    <row r="510" spans="1:7">
      <c r="A510" s="90" t="s">
        <v>227</v>
      </c>
      <c r="B510" s="90"/>
      <c r="C510" s="133" t="s">
        <v>469</v>
      </c>
      <c r="D510" s="134"/>
      <c r="E510" s="134"/>
      <c r="F510" s="134"/>
      <c r="G510" s="133"/>
    </row>
    <row r="511" spans="1:7">
      <c r="A511" s="90" t="s">
        <v>243</v>
      </c>
      <c r="B511" s="90"/>
      <c r="C511" s="133" t="s">
        <v>2</v>
      </c>
      <c r="D511" s="134"/>
      <c r="E511" s="134"/>
      <c r="F511" s="134"/>
      <c r="G511" s="133"/>
    </row>
    <row r="512" spans="1:7">
      <c r="A512" s="90" t="s">
        <v>56</v>
      </c>
      <c r="B512" s="90"/>
      <c r="C512" s="133" t="s">
        <v>2</v>
      </c>
      <c r="D512" s="134"/>
      <c r="E512" s="134"/>
      <c r="F512" s="134"/>
      <c r="G512" s="133"/>
    </row>
    <row r="513" spans="1:7">
      <c r="A513" s="90" t="s">
        <v>244</v>
      </c>
      <c r="B513" s="90" t="s">
        <v>245</v>
      </c>
      <c r="C513" s="90"/>
      <c r="D513" s="90"/>
      <c r="E513" s="131">
        <f>E514</f>
        <v>5</v>
      </c>
      <c r="F513" s="131"/>
      <c r="G513" s="131"/>
    </row>
    <row r="514" spans="1:7">
      <c r="A514" s="90"/>
      <c r="B514" s="90" t="s">
        <v>246</v>
      </c>
      <c r="C514" s="90"/>
      <c r="D514" s="90"/>
      <c r="E514" s="131">
        <v>5</v>
      </c>
      <c r="F514" s="131"/>
      <c r="G514" s="131"/>
    </row>
    <row r="515" spans="1:7">
      <c r="A515" s="90"/>
      <c r="B515" s="90" t="s">
        <v>247</v>
      </c>
      <c r="C515" s="90"/>
      <c r="D515" s="90"/>
      <c r="E515" s="131">
        <v>0</v>
      </c>
      <c r="F515" s="131"/>
      <c r="G515" s="131"/>
    </row>
    <row r="516" spans="1:7">
      <c r="A516" s="5" t="s">
        <v>248</v>
      </c>
      <c r="B516" s="132" t="s">
        <v>470</v>
      </c>
      <c r="C516" s="132"/>
      <c r="D516" s="90"/>
      <c r="E516" s="90"/>
      <c r="F516" s="90"/>
      <c r="G516" s="132"/>
    </row>
    <row r="517" spans="1:7">
      <c r="A517" s="90" t="s">
        <v>250</v>
      </c>
      <c r="B517" s="90"/>
      <c r="C517" s="90"/>
      <c r="D517" s="90"/>
      <c r="E517" s="90"/>
      <c r="F517" s="90"/>
      <c r="G517" s="90"/>
    </row>
    <row r="518" spans="1:7">
      <c r="A518" s="3" t="s">
        <v>251</v>
      </c>
      <c r="B518" s="3" t="s">
        <v>252</v>
      </c>
      <c r="C518" s="3" t="s">
        <v>253</v>
      </c>
      <c r="D518" s="3" t="s">
        <v>254</v>
      </c>
      <c r="E518" s="3" t="s">
        <v>255</v>
      </c>
      <c r="F518" s="3" t="s">
        <v>256</v>
      </c>
      <c r="G518" s="3" t="s">
        <v>257</v>
      </c>
    </row>
    <row r="519" spans="1:7">
      <c r="A519" s="90" t="s">
        <v>258</v>
      </c>
      <c r="B519" s="3" t="s">
        <v>259</v>
      </c>
      <c r="C519" s="3" t="s">
        <v>471</v>
      </c>
      <c r="D519" s="3" t="s">
        <v>288</v>
      </c>
      <c r="E519" s="6" t="s">
        <v>472</v>
      </c>
      <c r="F519" s="3" t="s">
        <v>263</v>
      </c>
      <c r="G519" s="3"/>
    </row>
    <row r="520" spans="1:7">
      <c r="A520" s="90"/>
      <c r="B520" s="3" t="s">
        <v>264</v>
      </c>
      <c r="C520" s="3"/>
      <c r="D520" s="3"/>
      <c r="E520" s="6"/>
      <c r="F520" s="3"/>
      <c r="G520" s="3"/>
    </row>
    <row r="521" spans="1:7" ht="21.6">
      <c r="A521" s="90"/>
      <c r="B521" s="3" t="s">
        <v>265</v>
      </c>
      <c r="C521" s="3"/>
      <c r="D521" s="3"/>
      <c r="E521" s="6"/>
      <c r="F521" s="3"/>
      <c r="G521" s="3"/>
    </row>
    <row r="522" spans="1:7">
      <c r="A522" s="90" t="s">
        <v>266</v>
      </c>
      <c r="B522" s="3" t="s">
        <v>267</v>
      </c>
      <c r="C522" s="3" t="s">
        <v>473</v>
      </c>
      <c r="D522" s="3" t="s">
        <v>288</v>
      </c>
      <c r="E522" s="3">
        <v>1</v>
      </c>
      <c r="F522" s="3" t="s">
        <v>303</v>
      </c>
      <c r="G522" s="3"/>
    </row>
    <row r="523" spans="1:7">
      <c r="A523" s="90"/>
      <c r="B523" s="3" t="s">
        <v>271</v>
      </c>
      <c r="C523" s="3" t="s">
        <v>474</v>
      </c>
      <c r="D523" s="3" t="s">
        <v>288</v>
      </c>
      <c r="E523" s="6" t="s">
        <v>313</v>
      </c>
      <c r="F523" s="3" t="s">
        <v>317</v>
      </c>
      <c r="G523" s="3"/>
    </row>
    <row r="524" spans="1:7">
      <c r="A524" s="90"/>
      <c r="B524" s="3" t="s">
        <v>275</v>
      </c>
      <c r="C524" s="3"/>
      <c r="D524" s="3"/>
      <c r="E524" s="6"/>
      <c r="F524" s="3"/>
      <c r="G524" s="3"/>
    </row>
    <row r="525" spans="1:7">
      <c r="A525" s="90" t="s">
        <v>276</v>
      </c>
      <c r="B525" s="3" t="s">
        <v>277</v>
      </c>
      <c r="C525" s="3"/>
      <c r="D525" s="3"/>
      <c r="E525" s="6"/>
      <c r="F525" s="3"/>
      <c r="G525" s="3"/>
    </row>
    <row r="526" spans="1:7">
      <c r="A526" s="90"/>
      <c r="B526" s="3" t="s">
        <v>278</v>
      </c>
      <c r="C526" s="3" t="s">
        <v>475</v>
      </c>
      <c r="D526" s="3" t="s">
        <v>293</v>
      </c>
      <c r="E526" s="3" t="s">
        <v>347</v>
      </c>
      <c r="F526" s="3"/>
      <c r="G526" s="3"/>
    </row>
    <row r="527" spans="1:7">
      <c r="A527" s="90"/>
      <c r="B527" s="3" t="s">
        <v>282</v>
      </c>
      <c r="C527" s="3"/>
      <c r="D527" s="3"/>
      <c r="E527" s="6"/>
      <c r="F527" s="3"/>
      <c r="G527" s="3"/>
    </row>
    <row r="528" spans="1:7" ht="21.6">
      <c r="A528" s="3" t="s">
        <v>283</v>
      </c>
      <c r="B528" s="3" t="s">
        <v>284</v>
      </c>
      <c r="C528" s="3" t="s">
        <v>401</v>
      </c>
      <c r="D528" s="3" t="s">
        <v>269</v>
      </c>
      <c r="E528" s="3">
        <v>85</v>
      </c>
      <c r="F528" s="3" t="s">
        <v>274</v>
      </c>
      <c r="G528" s="3"/>
    </row>
    <row r="530" spans="1:7" ht="25.2">
      <c r="A530" s="89" t="s">
        <v>241</v>
      </c>
      <c r="B530" s="89"/>
      <c r="C530" s="89"/>
      <c r="D530" s="89"/>
      <c r="E530" s="89"/>
      <c r="F530" s="89"/>
      <c r="G530" s="89"/>
    </row>
    <row r="531" spans="1:7">
      <c r="A531" s="125" t="s">
        <v>242</v>
      </c>
      <c r="B531" s="125"/>
      <c r="C531" s="125"/>
      <c r="D531" s="125"/>
      <c r="E531" s="125"/>
      <c r="F531" s="125"/>
      <c r="G531" s="125"/>
    </row>
    <row r="532" spans="1:7">
      <c r="A532" s="90" t="s">
        <v>227</v>
      </c>
      <c r="B532" s="90"/>
      <c r="C532" s="133" t="s">
        <v>476</v>
      </c>
      <c r="D532" s="134"/>
      <c r="E532" s="134"/>
      <c r="F532" s="134"/>
      <c r="G532" s="133"/>
    </row>
    <row r="533" spans="1:7">
      <c r="A533" s="90" t="s">
        <v>243</v>
      </c>
      <c r="B533" s="90"/>
      <c r="C533" s="133" t="s">
        <v>2</v>
      </c>
      <c r="D533" s="134"/>
      <c r="E533" s="134"/>
      <c r="F533" s="134"/>
      <c r="G533" s="133"/>
    </row>
    <row r="534" spans="1:7">
      <c r="A534" s="90" t="s">
        <v>56</v>
      </c>
      <c r="B534" s="90"/>
      <c r="C534" s="133" t="s">
        <v>2</v>
      </c>
      <c r="D534" s="134"/>
      <c r="E534" s="134"/>
      <c r="F534" s="134"/>
      <c r="G534" s="133"/>
    </row>
    <row r="535" spans="1:7">
      <c r="A535" s="90" t="s">
        <v>244</v>
      </c>
      <c r="B535" s="90" t="s">
        <v>245</v>
      </c>
      <c r="C535" s="90"/>
      <c r="D535" s="90"/>
      <c r="E535" s="131">
        <f>E536</f>
        <v>5</v>
      </c>
      <c r="F535" s="131"/>
      <c r="G535" s="131"/>
    </row>
    <row r="536" spans="1:7">
      <c r="A536" s="90"/>
      <c r="B536" s="90" t="s">
        <v>246</v>
      </c>
      <c r="C536" s="90"/>
      <c r="D536" s="90"/>
      <c r="E536" s="131">
        <v>5</v>
      </c>
      <c r="F536" s="131"/>
      <c r="G536" s="131"/>
    </row>
    <row r="537" spans="1:7">
      <c r="A537" s="90"/>
      <c r="B537" s="90" t="s">
        <v>247</v>
      </c>
      <c r="C537" s="90"/>
      <c r="D537" s="90"/>
      <c r="E537" s="131">
        <v>0</v>
      </c>
      <c r="F537" s="131"/>
      <c r="G537" s="131"/>
    </row>
    <row r="538" spans="1:7">
      <c r="A538" s="5" t="s">
        <v>248</v>
      </c>
      <c r="B538" s="132" t="s">
        <v>477</v>
      </c>
      <c r="C538" s="132"/>
      <c r="D538" s="90"/>
      <c r="E538" s="90"/>
      <c r="F538" s="90"/>
      <c r="G538" s="132"/>
    </row>
    <row r="539" spans="1:7">
      <c r="A539" s="90" t="s">
        <v>250</v>
      </c>
      <c r="B539" s="90"/>
      <c r="C539" s="90"/>
      <c r="D539" s="90"/>
      <c r="E539" s="90"/>
      <c r="F539" s="90"/>
      <c r="G539" s="90"/>
    </row>
    <row r="540" spans="1:7">
      <c r="A540" s="3" t="s">
        <v>251</v>
      </c>
      <c r="B540" s="3" t="s">
        <v>252</v>
      </c>
      <c r="C540" s="3" t="s">
        <v>253</v>
      </c>
      <c r="D540" s="3" t="s">
        <v>254</v>
      </c>
      <c r="E540" s="3" t="s">
        <v>255</v>
      </c>
      <c r="F540" s="3" t="s">
        <v>256</v>
      </c>
      <c r="G540" s="3" t="s">
        <v>257</v>
      </c>
    </row>
    <row r="541" spans="1:7">
      <c r="A541" s="90" t="s">
        <v>258</v>
      </c>
      <c r="B541" s="3" t="s">
        <v>259</v>
      </c>
      <c r="C541" s="3" t="s">
        <v>478</v>
      </c>
      <c r="D541" s="3" t="s">
        <v>288</v>
      </c>
      <c r="E541" s="6" t="s">
        <v>472</v>
      </c>
      <c r="F541" s="3" t="s">
        <v>263</v>
      </c>
      <c r="G541" s="3"/>
    </row>
    <row r="542" spans="1:7">
      <c r="A542" s="90"/>
      <c r="B542" s="3" t="s">
        <v>264</v>
      </c>
      <c r="C542" s="3"/>
      <c r="D542" s="3"/>
      <c r="E542" s="6"/>
      <c r="F542" s="3"/>
      <c r="G542" s="3"/>
    </row>
    <row r="543" spans="1:7" ht="21.6">
      <c r="A543" s="90"/>
      <c r="B543" s="3" t="s">
        <v>265</v>
      </c>
      <c r="C543" s="3"/>
      <c r="D543" s="3"/>
      <c r="E543" s="6"/>
      <c r="F543" s="3"/>
      <c r="G543" s="3"/>
    </row>
    <row r="544" spans="1:7">
      <c r="A544" s="90" t="s">
        <v>266</v>
      </c>
      <c r="B544" s="3" t="s">
        <v>267</v>
      </c>
      <c r="C544" s="3" t="s">
        <v>479</v>
      </c>
      <c r="D544" s="3" t="s">
        <v>269</v>
      </c>
      <c r="E544" s="3">
        <v>200</v>
      </c>
      <c r="F544" s="3" t="s">
        <v>480</v>
      </c>
      <c r="G544" s="3"/>
    </row>
    <row r="545" spans="1:7">
      <c r="A545" s="90"/>
      <c r="B545" s="3" t="s">
        <v>271</v>
      </c>
      <c r="C545" s="3" t="s">
        <v>481</v>
      </c>
      <c r="D545" s="3" t="s">
        <v>288</v>
      </c>
      <c r="E545" s="6" t="s">
        <v>313</v>
      </c>
      <c r="F545" s="3" t="s">
        <v>317</v>
      </c>
      <c r="G545" s="3"/>
    </row>
    <row r="546" spans="1:7">
      <c r="A546" s="90"/>
      <c r="B546" s="3" t="s">
        <v>275</v>
      </c>
      <c r="C546" s="3"/>
      <c r="D546" s="3"/>
      <c r="E546" s="6"/>
      <c r="F546" s="3"/>
      <c r="G546" s="3"/>
    </row>
    <row r="547" spans="1:7">
      <c r="A547" s="90" t="s">
        <v>276</v>
      </c>
      <c r="B547" s="3" t="s">
        <v>277</v>
      </c>
      <c r="C547" s="3"/>
      <c r="D547" s="3"/>
      <c r="E547" s="6"/>
      <c r="F547" s="3"/>
      <c r="G547" s="3"/>
    </row>
    <row r="548" spans="1:7">
      <c r="A548" s="90"/>
      <c r="B548" s="3" t="s">
        <v>278</v>
      </c>
      <c r="C548" s="3" t="s">
        <v>482</v>
      </c>
      <c r="D548" s="3" t="s">
        <v>293</v>
      </c>
      <c r="E548" s="3" t="s">
        <v>308</v>
      </c>
      <c r="F548" s="3"/>
      <c r="G548" s="3"/>
    </row>
    <row r="549" spans="1:7">
      <c r="A549" s="90"/>
      <c r="B549" s="3" t="s">
        <v>282</v>
      </c>
      <c r="C549" s="3"/>
      <c r="D549" s="3"/>
      <c r="E549" s="6"/>
      <c r="F549" s="3"/>
      <c r="G549" s="3"/>
    </row>
    <row r="550" spans="1:7" ht="21.6">
      <c r="A550" s="3" t="s">
        <v>283</v>
      </c>
      <c r="B550" s="3" t="s">
        <v>284</v>
      </c>
      <c r="C550" s="3" t="s">
        <v>483</v>
      </c>
      <c r="D550" s="3" t="s">
        <v>269</v>
      </c>
      <c r="E550" s="3">
        <v>85</v>
      </c>
      <c r="F550" s="3" t="s">
        <v>274</v>
      </c>
      <c r="G550" s="3"/>
    </row>
    <row r="552" spans="1:7" ht="25.2">
      <c r="A552" s="89" t="s">
        <v>241</v>
      </c>
      <c r="B552" s="89"/>
      <c r="C552" s="89"/>
      <c r="D552" s="89"/>
      <c r="E552" s="89"/>
      <c r="F552" s="89"/>
      <c r="G552" s="89"/>
    </row>
    <row r="553" spans="1:7">
      <c r="A553" s="125" t="s">
        <v>242</v>
      </c>
      <c r="B553" s="125"/>
      <c r="C553" s="125"/>
      <c r="D553" s="125"/>
      <c r="E553" s="125"/>
      <c r="F553" s="125"/>
      <c r="G553" s="125"/>
    </row>
    <row r="554" spans="1:7">
      <c r="A554" s="90" t="s">
        <v>227</v>
      </c>
      <c r="B554" s="90"/>
      <c r="C554" s="133" t="s">
        <v>484</v>
      </c>
      <c r="D554" s="134"/>
      <c r="E554" s="134"/>
      <c r="F554" s="134"/>
      <c r="G554" s="133"/>
    </row>
    <row r="555" spans="1:7">
      <c r="A555" s="90" t="s">
        <v>243</v>
      </c>
      <c r="B555" s="90"/>
      <c r="C555" s="133" t="s">
        <v>2</v>
      </c>
      <c r="D555" s="134"/>
      <c r="E555" s="134"/>
      <c r="F555" s="134"/>
      <c r="G555" s="133"/>
    </row>
    <row r="556" spans="1:7">
      <c r="A556" s="90" t="s">
        <v>56</v>
      </c>
      <c r="B556" s="90"/>
      <c r="C556" s="133" t="s">
        <v>2</v>
      </c>
      <c r="D556" s="134"/>
      <c r="E556" s="134"/>
      <c r="F556" s="134"/>
      <c r="G556" s="133"/>
    </row>
    <row r="557" spans="1:7">
      <c r="A557" s="90" t="s">
        <v>244</v>
      </c>
      <c r="B557" s="90" t="s">
        <v>245</v>
      </c>
      <c r="C557" s="90"/>
      <c r="D557" s="90"/>
      <c r="E557" s="131">
        <f>E558</f>
        <v>860.2</v>
      </c>
      <c r="F557" s="131"/>
      <c r="G557" s="131"/>
    </row>
    <row r="558" spans="1:7">
      <c r="A558" s="90"/>
      <c r="B558" s="90" t="s">
        <v>246</v>
      </c>
      <c r="C558" s="90"/>
      <c r="D558" s="90"/>
      <c r="E558" s="131">
        <v>860.2</v>
      </c>
      <c r="F558" s="131"/>
      <c r="G558" s="131"/>
    </row>
    <row r="559" spans="1:7">
      <c r="A559" s="90"/>
      <c r="B559" s="90" t="s">
        <v>247</v>
      </c>
      <c r="C559" s="90"/>
      <c r="D559" s="90"/>
      <c r="E559" s="131">
        <v>0</v>
      </c>
      <c r="F559" s="131"/>
      <c r="G559" s="131"/>
    </row>
    <row r="560" spans="1:7">
      <c r="A560" s="5" t="s">
        <v>248</v>
      </c>
      <c r="B560" s="132" t="s">
        <v>485</v>
      </c>
      <c r="C560" s="132"/>
      <c r="D560" s="90"/>
      <c r="E560" s="90"/>
      <c r="F560" s="90"/>
      <c r="G560" s="132"/>
    </row>
    <row r="561" spans="1:7">
      <c r="A561" s="90" t="s">
        <v>250</v>
      </c>
      <c r="B561" s="90"/>
      <c r="C561" s="90"/>
      <c r="D561" s="90"/>
      <c r="E561" s="90"/>
      <c r="F561" s="90"/>
      <c r="G561" s="90"/>
    </row>
    <row r="562" spans="1:7">
      <c r="A562" s="3" t="s">
        <v>251</v>
      </c>
      <c r="B562" s="3" t="s">
        <v>252</v>
      </c>
      <c r="C562" s="3" t="s">
        <v>253</v>
      </c>
      <c r="D562" s="3" t="s">
        <v>254</v>
      </c>
      <c r="E562" s="3" t="s">
        <v>255</v>
      </c>
      <c r="F562" s="3" t="s">
        <v>256</v>
      </c>
      <c r="G562" s="3" t="s">
        <v>257</v>
      </c>
    </row>
    <row r="563" spans="1:7">
      <c r="A563" s="90" t="s">
        <v>258</v>
      </c>
      <c r="B563" s="3" t="s">
        <v>259</v>
      </c>
      <c r="C563" s="3" t="s">
        <v>486</v>
      </c>
      <c r="D563" s="3" t="s">
        <v>288</v>
      </c>
      <c r="E563" s="6" t="s">
        <v>487</v>
      </c>
      <c r="F563" s="3" t="s">
        <v>263</v>
      </c>
      <c r="G563" s="3"/>
    </row>
    <row r="564" spans="1:7">
      <c r="A564" s="90"/>
      <c r="B564" s="3" t="s">
        <v>264</v>
      </c>
      <c r="C564" s="3"/>
      <c r="D564" s="3"/>
      <c r="E564" s="6"/>
      <c r="F564" s="3"/>
      <c r="G564" s="3"/>
    </row>
    <row r="565" spans="1:7" ht="21.6">
      <c r="A565" s="90"/>
      <c r="B565" s="3" t="s">
        <v>265</v>
      </c>
      <c r="C565" s="3"/>
      <c r="D565" s="3"/>
      <c r="E565" s="6"/>
      <c r="F565" s="3"/>
      <c r="G565" s="3"/>
    </row>
    <row r="566" spans="1:7">
      <c r="A566" s="90" t="s">
        <v>266</v>
      </c>
      <c r="B566" s="3" t="s">
        <v>267</v>
      </c>
      <c r="C566" s="3" t="s">
        <v>488</v>
      </c>
      <c r="D566" s="3" t="s">
        <v>269</v>
      </c>
      <c r="E566" s="3">
        <v>600</v>
      </c>
      <c r="F566" s="3" t="s">
        <v>363</v>
      </c>
      <c r="G566" s="3"/>
    </row>
    <row r="567" spans="1:7">
      <c r="A567" s="90"/>
      <c r="B567" s="3" t="s">
        <v>271</v>
      </c>
      <c r="C567" s="3" t="s">
        <v>489</v>
      </c>
      <c r="D567" s="3" t="s">
        <v>288</v>
      </c>
      <c r="E567" s="6" t="s">
        <v>313</v>
      </c>
      <c r="F567" s="3" t="s">
        <v>317</v>
      </c>
      <c r="G567" s="3"/>
    </row>
    <row r="568" spans="1:7">
      <c r="A568" s="90"/>
      <c r="B568" s="3" t="s">
        <v>275</v>
      </c>
      <c r="C568" s="3"/>
      <c r="D568" s="3"/>
      <c r="E568" s="6"/>
      <c r="F568" s="3"/>
      <c r="G568" s="3"/>
    </row>
    <row r="569" spans="1:7">
      <c r="A569" s="90" t="s">
        <v>276</v>
      </c>
      <c r="B569" s="3" t="s">
        <v>277</v>
      </c>
      <c r="C569" s="3"/>
      <c r="D569" s="3"/>
      <c r="E569" s="6"/>
      <c r="F569" s="3"/>
      <c r="G569" s="3"/>
    </row>
    <row r="570" spans="1:7">
      <c r="A570" s="90"/>
      <c r="B570" s="3" t="s">
        <v>278</v>
      </c>
      <c r="C570" s="3" t="s">
        <v>490</v>
      </c>
      <c r="D570" s="3" t="s">
        <v>293</v>
      </c>
      <c r="E570" s="3" t="s">
        <v>347</v>
      </c>
      <c r="F570" s="3"/>
      <c r="G570" s="3"/>
    </row>
    <row r="571" spans="1:7">
      <c r="A571" s="90"/>
      <c r="B571" s="3" t="s">
        <v>282</v>
      </c>
      <c r="C571" s="3"/>
      <c r="D571" s="3"/>
      <c r="E571" s="6"/>
      <c r="F571" s="3"/>
      <c r="G571" s="3"/>
    </row>
    <row r="572" spans="1:7" ht="21.6">
      <c r="A572" s="3" t="s">
        <v>283</v>
      </c>
      <c r="B572" s="3" t="s">
        <v>284</v>
      </c>
      <c r="C572" s="3" t="s">
        <v>491</v>
      </c>
      <c r="D572" s="3" t="s">
        <v>269</v>
      </c>
      <c r="E572" s="3">
        <v>85</v>
      </c>
      <c r="F572" s="3" t="s">
        <v>274</v>
      </c>
      <c r="G572" s="3"/>
    </row>
    <row r="574" spans="1:7" ht="25.2">
      <c r="A574" s="89" t="s">
        <v>241</v>
      </c>
      <c r="B574" s="89"/>
      <c r="C574" s="89"/>
      <c r="D574" s="89"/>
      <c r="E574" s="89"/>
      <c r="F574" s="89"/>
      <c r="G574" s="89"/>
    </row>
    <row r="575" spans="1:7">
      <c r="A575" s="125" t="s">
        <v>242</v>
      </c>
      <c r="B575" s="125"/>
      <c r="C575" s="125"/>
      <c r="D575" s="125"/>
      <c r="E575" s="125"/>
      <c r="F575" s="125"/>
      <c r="G575" s="125"/>
    </row>
    <row r="576" spans="1:7">
      <c r="A576" s="90" t="s">
        <v>227</v>
      </c>
      <c r="B576" s="90"/>
      <c r="C576" s="133" t="s">
        <v>492</v>
      </c>
      <c r="D576" s="134"/>
      <c r="E576" s="134"/>
      <c r="F576" s="134"/>
      <c r="G576" s="133"/>
    </row>
    <row r="577" spans="1:7">
      <c r="A577" s="90" t="s">
        <v>243</v>
      </c>
      <c r="B577" s="90"/>
      <c r="C577" s="133" t="s">
        <v>2</v>
      </c>
      <c r="D577" s="134"/>
      <c r="E577" s="134"/>
      <c r="F577" s="134"/>
      <c r="G577" s="133"/>
    </row>
    <row r="578" spans="1:7">
      <c r="A578" s="90" t="s">
        <v>56</v>
      </c>
      <c r="B578" s="90"/>
      <c r="C578" s="133" t="s">
        <v>2</v>
      </c>
      <c r="D578" s="134"/>
      <c r="E578" s="134"/>
      <c r="F578" s="134"/>
      <c r="G578" s="133"/>
    </row>
    <row r="579" spans="1:7">
      <c r="A579" s="90" t="s">
        <v>244</v>
      </c>
      <c r="B579" s="90" t="s">
        <v>245</v>
      </c>
      <c r="C579" s="90"/>
      <c r="D579" s="90"/>
      <c r="E579" s="131">
        <f>E580</f>
        <v>1190</v>
      </c>
      <c r="F579" s="131"/>
      <c r="G579" s="131"/>
    </row>
    <row r="580" spans="1:7">
      <c r="A580" s="90"/>
      <c r="B580" s="90" t="s">
        <v>246</v>
      </c>
      <c r="C580" s="90"/>
      <c r="D580" s="90"/>
      <c r="E580" s="131">
        <v>1190</v>
      </c>
      <c r="F580" s="131"/>
      <c r="G580" s="131"/>
    </row>
    <row r="581" spans="1:7">
      <c r="A581" s="90"/>
      <c r="B581" s="90" t="s">
        <v>247</v>
      </c>
      <c r="C581" s="90"/>
      <c r="D581" s="90"/>
      <c r="E581" s="131">
        <v>0</v>
      </c>
      <c r="F581" s="131"/>
      <c r="G581" s="131"/>
    </row>
    <row r="582" spans="1:7">
      <c r="A582" s="5" t="s">
        <v>248</v>
      </c>
      <c r="B582" s="132" t="s">
        <v>493</v>
      </c>
      <c r="C582" s="132"/>
      <c r="D582" s="90"/>
      <c r="E582" s="90"/>
      <c r="F582" s="90"/>
      <c r="G582" s="132"/>
    </row>
    <row r="583" spans="1:7">
      <c r="A583" s="90" t="s">
        <v>250</v>
      </c>
      <c r="B583" s="90"/>
      <c r="C583" s="90"/>
      <c r="D583" s="90"/>
      <c r="E583" s="90"/>
      <c r="F583" s="90"/>
      <c r="G583" s="90"/>
    </row>
    <row r="584" spans="1:7">
      <c r="A584" s="3" t="s">
        <v>251</v>
      </c>
      <c r="B584" s="3" t="s">
        <v>252</v>
      </c>
      <c r="C584" s="3" t="s">
        <v>253</v>
      </c>
      <c r="D584" s="3" t="s">
        <v>254</v>
      </c>
      <c r="E584" s="3" t="s">
        <v>255</v>
      </c>
      <c r="F584" s="3" t="s">
        <v>256</v>
      </c>
      <c r="G584" s="3" t="s">
        <v>257</v>
      </c>
    </row>
    <row r="585" spans="1:7">
      <c r="A585" s="90" t="s">
        <v>258</v>
      </c>
      <c r="B585" s="3" t="s">
        <v>259</v>
      </c>
      <c r="C585" s="3" t="s">
        <v>494</v>
      </c>
      <c r="D585" s="3" t="s">
        <v>288</v>
      </c>
      <c r="E585" s="6" t="s">
        <v>495</v>
      </c>
      <c r="F585" s="3" t="s">
        <v>263</v>
      </c>
      <c r="G585" s="3"/>
    </row>
    <row r="586" spans="1:7">
      <c r="A586" s="90"/>
      <c r="B586" s="3" t="s">
        <v>264</v>
      </c>
      <c r="C586" s="3"/>
      <c r="D586" s="3"/>
      <c r="E586" s="6"/>
      <c r="F586" s="3"/>
      <c r="G586" s="3"/>
    </row>
    <row r="587" spans="1:7" ht="21.6">
      <c r="A587" s="90"/>
      <c r="B587" s="3" t="s">
        <v>265</v>
      </c>
      <c r="C587" s="3"/>
      <c r="D587" s="3"/>
      <c r="E587" s="6"/>
      <c r="F587" s="3"/>
      <c r="G587" s="3"/>
    </row>
    <row r="588" spans="1:7">
      <c r="A588" s="90" t="s">
        <v>266</v>
      </c>
      <c r="B588" s="3" t="s">
        <v>267</v>
      </c>
      <c r="C588" s="3" t="s">
        <v>496</v>
      </c>
      <c r="D588" s="3" t="s">
        <v>269</v>
      </c>
      <c r="E588" s="3">
        <v>2400</v>
      </c>
      <c r="F588" s="3" t="s">
        <v>363</v>
      </c>
      <c r="G588" s="3"/>
    </row>
    <row r="589" spans="1:7">
      <c r="A589" s="90"/>
      <c r="B589" s="3" t="s">
        <v>271</v>
      </c>
      <c r="C589" s="3" t="s">
        <v>497</v>
      </c>
      <c r="D589" s="3" t="s">
        <v>288</v>
      </c>
      <c r="E589" s="6" t="s">
        <v>313</v>
      </c>
      <c r="F589" s="3" t="s">
        <v>317</v>
      </c>
      <c r="G589" s="3"/>
    </row>
    <row r="590" spans="1:7">
      <c r="A590" s="90"/>
      <c r="B590" s="3" t="s">
        <v>275</v>
      </c>
      <c r="C590" s="3"/>
      <c r="D590" s="3"/>
      <c r="E590" s="6"/>
      <c r="F590" s="3"/>
      <c r="G590" s="3"/>
    </row>
    <row r="591" spans="1:7">
      <c r="A591" s="90" t="s">
        <v>276</v>
      </c>
      <c r="B591" s="3" t="s">
        <v>277</v>
      </c>
      <c r="C591" s="3"/>
      <c r="D591" s="3"/>
      <c r="E591" s="6"/>
      <c r="F591" s="3"/>
      <c r="G591" s="3"/>
    </row>
    <row r="592" spans="1:7">
      <c r="A592" s="90"/>
      <c r="B592" s="3" t="s">
        <v>278</v>
      </c>
      <c r="C592" s="3" t="s">
        <v>498</v>
      </c>
      <c r="D592" s="3" t="s">
        <v>293</v>
      </c>
      <c r="E592" s="3" t="s">
        <v>294</v>
      </c>
      <c r="F592" s="3"/>
      <c r="G592" s="3"/>
    </row>
    <row r="593" spans="1:7">
      <c r="A593" s="90"/>
      <c r="B593" s="3" t="s">
        <v>282</v>
      </c>
      <c r="C593" s="3"/>
      <c r="D593" s="3"/>
      <c r="E593" s="6"/>
      <c r="F593" s="3"/>
      <c r="G593" s="3"/>
    </row>
    <row r="594" spans="1:7" ht="21.6">
      <c r="A594" s="3" t="s">
        <v>283</v>
      </c>
      <c r="B594" s="3" t="s">
        <v>284</v>
      </c>
      <c r="C594" s="3" t="s">
        <v>499</v>
      </c>
      <c r="D594" s="3" t="s">
        <v>269</v>
      </c>
      <c r="E594" s="3">
        <v>85</v>
      </c>
      <c r="F594" s="3" t="s">
        <v>274</v>
      </c>
      <c r="G594" s="3"/>
    </row>
    <row r="596" spans="1:7" ht="25.2">
      <c r="A596" s="89" t="s">
        <v>241</v>
      </c>
      <c r="B596" s="89"/>
      <c r="C596" s="89"/>
      <c r="D596" s="89"/>
      <c r="E596" s="89"/>
      <c r="F596" s="89"/>
      <c r="G596" s="89"/>
    </row>
    <row r="597" spans="1:7">
      <c r="A597" s="125" t="s">
        <v>242</v>
      </c>
      <c r="B597" s="125"/>
      <c r="C597" s="125"/>
      <c r="D597" s="125"/>
      <c r="E597" s="125"/>
      <c r="F597" s="125"/>
      <c r="G597" s="125"/>
    </row>
    <row r="598" spans="1:7">
      <c r="A598" s="90" t="s">
        <v>227</v>
      </c>
      <c r="B598" s="90"/>
      <c r="C598" s="133" t="s">
        <v>500</v>
      </c>
      <c r="D598" s="134"/>
      <c r="E598" s="134"/>
      <c r="F598" s="134"/>
      <c r="G598" s="133"/>
    </row>
    <row r="599" spans="1:7">
      <c r="A599" s="90" t="s">
        <v>243</v>
      </c>
      <c r="B599" s="90"/>
      <c r="C599" s="133" t="s">
        <v>2</v>
      </c>
      <c r="D599" s="134"/>
      <c r="E599" s="134"/>
      <c r="F599" s="134"/>
      <c r="G599" s="133"/>
    </row>
    <row r="600" spans="1:7">
      <c r="A600" s="90" t="s">
        <v>56</v>
      </c>
      <c r="B600" s="90"/>
      <c r="C600" s="133" t="s">
        <v>2</v>
      </c>
      <c r="D600" s="134"/>
      <c r="E600" s="134"/>
      <c r="F600" s="134"/>
      <c r="G600" s="133"/>
    </row>
    <row r="601" spans="1:7">
      <c r="A601" s="90" t="s">
        <v>244</v>
      </c>
      <c r="B601" s="90" t="s">
        <v>245</v>
      </c>
      <c r="C601" s="90"/>
      <c r="D601" s="90"/>
      <c r="E601" s="131">
        <f>E602</f>
        <v>1125</v>
      </c>
      <c r="F601" s="131"/>
      <c r="G601" s="131"/>
    </row>
    <row r="602" spans="1:7">
      <c r="A602" s="90"/>
      <c r="B602" s="90" t="s">
        <v>246</v>
      </c>
      <c r="C602" s="90"/>
      <c r="D602" s="90"/>
      <c r="E602" s="131">
        <v>1125</v>
      </c>
      <c r="F602" s="131"/>
      <c r="G602" s="131"/>
    </row>
    <row r="603" spans="1:7">
      <c r="A603" s="90"/>
      <c r="B603" s="90" t="s">
        <v>247</v>
      </c>
      <c r="C603" s="90"/>
      <c r="D603" s="90"/>
      <c r="E603" s="131">
        <v>0</v>
      </c>
      <c r="F603" s="131"/>
      <c r="G603" s="131"/>
    </row>
    <row r="604" spans="1:7">
      <c r="A604" s="5" t="s">
        <v>248</v>
      </c>
      <c r="B604" s="132" t="s">
        <v>501</v>
      </c>
      <c r="C604" s="132"/>
      <c r="D604" s="90"/>
      <c r="E604" s="90"/>
      <c r="F604" s="90"/>
      <c r="G604" s="132"/>
    </row>
    <row r="605" spans="1:7">
      <c r="A605" s="90" t="s">
        <v>250</v>
      </c>
      <c r="B605" s="90"/>
      <c r="C605" s="90"/>
      <c r="D605" s="90"/>
      <c r="E605" s="90"/>
      <c r="F605" s="90"/>
      <c r="G605" s="90"/>
    </row>
    <row r="606" spans="1:7">
      <c r="A606" s="3" t="s">
        <v>251</v>
      </c>
      <c r="B606" s="3" t="s">
        <v>252</v>
      </c>
      <c r="C606" s="3" t="s">
        <v>253</v>
      </c>
      <c r="D606" s="3" t="s">
        <v>254</v>
      </c>
      <c r="E606" s="3" t="s">
        <v>255</v>
      </c>
      <c r="F606" s="3" t="s">
        <v>256</v>
      </c>
      <c r="G606" s="3" t="s">
        <v>257</v>
      </c>
    </row>
    <row r="607" spans="1:7">
      <c r="A607" s="90" t="s">
        <v>258</v>
      </c>
      <c r="B607" s="3" t="s">
        <v>259</v>
      </c>
      <c r="C607" s="3" t="s">
        <v>502</v>
      </c>
      <c r="D607" s="3" t="s">
        <v>288</v>
      </c>
      <c r="E607" s="6" t="s">
        <v>503</v>
      </c>
      <c r="F607" s="3" t="s">
        <v>263</v>
      </c>
      <c r="G607" s="3"/>
    </row>
    <row r="608" spans="1:7">
      <c r="A608" s="90"/>
      <c r="B608" s="3" t="s">
        <v>264</v>
      </c>
      <c r="C608" s="3"/>
      <c r="D608" s="3"/>
      <c r="E608" s="6"/>
      <c r="F608" s="3"/>
      <c r="G608" s="3"/>
    </row>
    <row r="609" spans="1:7" ht="21.6">
      <c r="A609" s="90"/>
      <c r="B609" s="3" t="s">
        <v>265</v>
      </c>
      <c r="C609" s="3"/>
      <c r="D609" s="3"/>
      <c r="E609" s="6"/>
      <c r="F609" s="3"/>
      <c r="G609" s="3"/>
    </row>
    <row r="610" spans="1:7">
      <c r="A610" s="90" t="s">
        <v>266</v>
      </c>
      <c r="B610" s="3" t="s">
        <v>267</v>
      </c>
      <c r="C610" s="3" t="s">
        <v>504</v>
      </c>
      <c r="D610" s="3" t="s">
        <v>269</v>
      </c>
      <c r="E610" s="3">
        <v>7000</v>
      </c>
      <c r="F610" s="3" t="s">
        <v>363</v>
      </c>
      <c r="G610" s="3"/>
    </row>
    <row r="611" spans="1:7">
      <c r="A611" s="90"/>
      <c r="B611" s="3" t="s">
        <v>271</v>
      </c>
      <c r="C611" s="3" t="s">
        <v>505</v>
      </c>
      <c r="D611" s="3" t="s">
        <v>288</v>
      </c>
      <c r="E611" s="6" t="s">
        <v>313</v>
      </c>
      <c r="F611" s="3" t="s">
        <v>317</v>
      </c>
      <c r="G611" s="3"/>
    </row>
    <row r="612" spans="1:7">
      <c r="A612" s="90"/>
      <c r="B612" s="3" t="s">
        <v>275</v>
      </c>
      <c r="C612" s="3"/>
      <c r="D612" s="3"/>
      <c r="E612" s="6"/>
      <c r="F612" s="3"/>
      <c r="G612" s="3"/>
    </row>
    <row r="613" spans="1:7">
      <c r="A613" s="90" t="s">
        <v>276</v>
      </c>
      <c r="B613" s="3" t="s">
        <v>277</v>
      </c>
      <c r="C613" s="3"/>
      <c r="D613" s="3"/>
      <c r="E613" s="6"/>
      <c r="F613" s="3"/>
      <c r="G613" s="3"/>
    </row>
    <row r="614" spans="1:7">
      <c r="A614" s="90"/>
      <c r="B614" s="3" t="s">
        <v>278</v>
      </c>
      <c r="C614" s="3" t="s">
        <v>506</v>
      </c>
      <c r="D614" s="3" t="s">
        <v>293</v>
      </c>
      <c r="E614" s="3" t="s">
        <v>294</v>
      </c>
      <c r="F614" s="3"/>
      <c r="G614" s="3"/>
    </row>
    <row r="615" spans="1:7">
      <c r="A615" s="90"/>
      <c r="B615" s="3" t="s">
        <v>282</v>
      </c>
      <c r="C615" s="3"/>
      <c r="D615" s="3"/>
      <c r="E615" s="6"/>
      <c r="F615" s="3"/>
      <c r="G615" s="3"/>
    </row>
    <row r="616" spans="1:7" ht="21.6">
      <c r="A616" s="3" t="s">
        <v>283</v>
      </c>
      <c r="B616" s="3" t="s">
        <v>284</v>
      </c>
      <c r="C616" s="3" t="s">
        <v>499</v>
      </c>
      <c r="D616" s="3" t="s">
        <v>269</v>
      </c>
      <c r="E616" s="3">
        <v>85</v>
      </c>
      <c r="F616" s="3" t="s">
        <v>274</v>
      </c>
      <c r="G616" s="3"/>
    </row>
    <row r="618" spans="1:7" ht="25.2">
      <c r="A618" s="89" t="s">
        <v>241</v>
      </c>
      <c r="B618" s="89"/>
      <c r="C618" s="89"/>
      <c r="D618" s="89"/>
      <c r="E618" s="89"/>
      <c r="F618" s="89"/>
      <c r="G618" s="89"/>
    </row>
    <row r="619" spans="1:7">
      <c r="A619" s="125" t="s">
        <v>242</v>
      </c>
      <c r="B619" s="125"/>
      <c r="C619" s="125"/>
      <c r="D619" s="125"/>
      <c r="E619" s="125"/>
      <c r="F619" s="125"/>
      <c r="G619" s="125"/>
    </row>
    <row r="620" spans="1:7">
      <c r="A620" s="90" t="s">
        <v>227</v>
      </c>
      <c r="B620" s="90"/>
      <c r="C620" s="133" t="s">
        <v>507</v>
      </c>
      <c r="D620" s="134"/>
      <c r="E620" s="134"/>
      <c r="F620" s="134"/>
      <c r="G620" s="133"/>
    </row>
    <row r="621" spans="1:7">
      <c r="A621" s="90" t="s">
        <v>243</v>
      </c>
      <c r="B621" s="90"/>
      <c r="C621" s="133" t="s">
        <v>2</v>
      </c>
      <c r="D621" s="134"/>
      <c r="E621" s="134"/>
      <c r="F621" s="134"/>
      <c r="G621" s="133"/>
    </row>
    <row r="622" spans="1:7">
      <c r="A622" s="90" t="s">
        <v>56</v>
      </c>
      <c r="B622" s="90"/>
      <c r="C622" s="133" t="s">
        <v>2</v>
      </c>
      <c r="D622" s="134"/>
      <c r="E622" s="134"/>
      <c r="F622" s="134"/>
      <c r="G622" s="133"/>
    </row>
    <row r="623" spans="1:7">
      <c r="A623" s="90" t="s">
        <v>244</v>
      </c>
      <c r="B623" s="90" t="s">
        <v>245</v>
      </c>
      <c r="C623" s="90"/>
      <c r="D623" s="90"/>
      <c r="E623" s="131">
        <f>E624</f>
        <v>450</v>
      </c>
      <c r="F623" s="131"/>
      <c r="G623" s="131"/>
    </row>
    <row r="624" spans="1:7">
      <c r="A624" s="90"/>
      <c r="B624" s="90" t="s">
        <v>246</v>
      </c>
      <c r="C624" s="90"/>
      <c r="D624" s="90"/>
      <c r="E624" s="131">
        <v>450</v>
      </c>
      <c r="F624" s="131"/>
      <c r="G624" s="131"/>
    </row>
    <row r="625" spans="1:7">
      <c r="A625" s="90"/>
      <c r="B625" s="90" t="s">
        <v>247</v>
      </c>
      <c r="C625" s="90"/>
      <c r="D625" s="90"/>
      <c r="E625" s="131">
        <v>0</v>
      </c>
      <c r="F625" s="131"/>
      <c r="G625" s="131"/>
    </row>
    <row r="626" spans="1:7">
      <c r="A626" s="5" t="s">
        <v>248</v>
      </c>
      <c r="B626" s="132" t="s">
        <v>508</v>
      </c>
      <c r="C626" s="132"/>
      <c r="D626" s="90"/>
      <c r="E626" s="90"/>
      <c r="F626" s="90"/>
      <c r="G626" s="132"/>
    </row>
    <row r="627" spans="1:7">
      <c r="A627" s="90" t="s">
        <v>250</v>
      </c>
      <c r="B627" s="90"/>
      <c r="C627" s="90"/>
      <c r="D627" s="90"/>
      <c r="E627" s="90"/>
      <c r="F627" s="90"/>
      <c r="G627" s="90"/>
    </row>
    <row r="628" spans="1:7">
      <c r="A628" s="3" t="s">
        <v>251</v>
      </c>
      <c r="B628" s="3" t="s">
        <v>252</v>
      </c>
      <c r="C628" s="3" t="s">
        <v>253</v>
      </c>
      <c r="D628" s="3" t="s">
        <v>254</v>
      </c>
      <c r="E628" s="3" t="s">
        <v>255</v>
      </c>
      <c r="F628" s="3" t="s">
        <v>256</v>
      </c>
      <c r="G628" s="3" t="s">
        <v>257</v>
      </c>
    </row>
    <row r="629" spans="1:7" ht="21.6">
      <c r="A629" s="90" t="s">
        <v>258</v>
      </c>
      <c r="B629" s="3" t="s">
        <v>259</v>
      </c>
      <c r="C629" s="3" t="s">
        <v>509</v>
      </c>
      <c r="D629" s="3" t="s">
        <v>288</v>
      </c>
      <c r="E629" s="6" t="s">
        <v>510</v>
      </c>
      <c r="F629" s="3" t="s">
        <v>263</v>
      </c>
      <c r="G629" s="3"/>
    </row>
    <row r="630" spans="1:7">
      <c r="A630" s="90"/>
      <c r="B630" s="3" t="s">
        <v>264</v>
      </c>
      <c r="C630" s="3"/>
      <c r="D630" s="3"/>
      <c r="E630" s="6"/>
      <c r="F630" s="3"/>
      <c r="G630" s="3"/>
    </row>
    <row r="631" spans="1:7" ht="21.6">
      <c r="A631" s="90"/>
      <c r="B631" s="3" t="s">
        <v>265</v>
      </c>
      <c r="C631" s="3"/>
      <c r="D631" s="3"/>
      <c r="E631" s="6"/>
      <c r="F631" s="3"/>
      <c r="G631" s="3"/>
    </row>
    <row r="632" spans="1:7">
      <c r="A632" s="90" t="s">
        <v>266</v>
      </c>
      <c r="B632" s="3" t="s">
        <v>267</v>
      </c>
      <c r="C632" s="3" t="s">
        <v>511</v>
      </c>
      <c r="D632" s="3" t="s">
        <v>269</v>
      </c>
      <c r="E632" s="3">
        <v>50</v>
      </c>
      <c r="F632" s="3" t="s">
        <v>303</v>
      </c>
      <c r="G632" s="3"/>
    </row>
    <row r="633" spans="1:7">
      <c r="A633" s="90"/>
      <c r="B633" s="3" t="s">
        <v>271</v>
      </c>
      <c r="C633" s="3" t="s">
        <v>512</v>
      </c>
      <c r="D633" s="3" t="s">
        <v>288</v>
      </c>
      <c r="E633" s="6" t="s">
        <v>313</v>
      </c>
      <c r="F633" s="3" t="s">
        <v>317</v>
      </c>
      <c r="G633" s="3"/>
    </row>
    <row r="634" spans="1:7">
      <c r="A634" s="90"/>
      <c r="B634" s="3" t="s">
        <v>275</v>
      </c>
      <c r="C634" s="3"/>
      <c r="D634" s="3"/>
      <c r="E634" s="6"/>
      <c r="F634" s="3"/>
      <c r="G634" s="3"/>
    </row>
    <row r="635" spans="1:7">
      <c r="A635" s="90" t="s">
        <v>276</v>
      </c>
      <c r="B635" s="3" t="s">
        <v>277</v>
      </c>
      <c r="C635" s="3"/>
      <c r="D635" s="3"/>
      <c r="E635" s="6"/>
      <c r="F635" s="3"/>
      <c r="G635" s="3"/>
    </row>
    <row r="636" spans="1:7">
      <c r="A636" s="90"/>
      <c r="B636" s="3" t="s">
        <v>278</v>
      </c>
      <c r="C636" s="3" t="s">
        <v>513</v>
      </c>
      <c r="D636" s="3" t="s">
        <v>293</v>
      </c>
      <c r="E636" s="3" t="s">
        <v>308</v>
      </c>
      <c r="F636" s="3"/>
      <c r="G636" s="3"/>
    </row>
    <row r="637" spans="1:7">
      <c r="A637" s="90"/>
      <c r="B637" s="3" t="s">
        <v>282</v>
      </c>
      <c r="C637" s="3"/>
      <c r="D637" s="3"/>
      <c r="E637" s="6"/>
      <c r="F637" s="3"/>
      <c r="G637" s="3"/>
    </row>
    <row r="638" spans="1:7" ht="21.6">
      <c r="A638" s="3" t="s">
        <v>283</v>
      </c>
      <c r="B638" s="3" t="s">
        <v>284</v>
      </c>
      <c r="C638" s="3" t="s">
        <v>401</v>
      </c>
      <c r="D638" s="3" t="s">
        <v>269</v>
      </c>
      <c r="E638" s="3">
        <v>85</v>
      </c>
      <c r="F638" s="3" t="s">
        <v>274</v>
      </c>
      <c r="G638" s="3"/>
    </row>
    <row r="640" spans="1:7" ht="25.2">
      <c r="A640" s="89" t="s">
        <v>241</v>
      </c>
      <c r="B640" s="89"/>
      <c r="C640" s="89"/>
      <c r="D640" s="89"/>
      <c r="E640" s="89"/>
      <c r="F640" s="89"/>
      <c r="G640" s="89"/>
    </row>
    <row r="641" spans="1:7">
      <c r="A641" s="125" t="s">
        <v>242</v>
      </c>
      <c r="B641" s="125"/>
      <c r="C641" s="125"/>
      <c r="D641" s="125"/>
      <c r="E641" s="125"/>
      <c r="F641" s="125"/>
      <c r="G641" s="125"/>
    </row>
    <row r="642" spans="1:7">
      <c r="A642" s="90" t="s">
        <v>227</v>
      </c>
      <c r="B642" s="90"/>
      <c r="C642" s="133" t="s">
        <v>514</v>
      </c>
      <c r="D642" s="134"/>
      <c r="E642" s="134"/>
      <c r="F642" s="134"/>
      <c r="G642" s="133"/>
    </row>
    <row r="643" spans="1:7">
      <c r="A643" s="90" t="s">
        <v>243</v>
      </c>
      <c r="B643" s="90"/>
      <c r="C643" s="133" t="s">
        <v>2</v>
      </c>
      <c r="D643" s="134"/>
      <c r="E643" s="134"/>
      <c r="F643" s="134"/>
      <c r="G643" s="133"/>
    </row>
    <row r="644" spans="1:7">
      <c r="A644" s="90" t="s">
        <v>56</v>
      </c>
      <c r="B644" s="90"/>
      <c r="C644" s="133" t="s">
        <v>2</v>
      </c>
      <c r="D644" s="134"/>
      <c r="E644" s="134"/>
      <c r="F644" s="134"/>
      <c r="G644" s="133"/>
    </row>
    <row r="645" spans="1:7">
      <c r="A645" s="90" t="s">
        <v>244</v>
      </c>
      <c r="B645" s="90" t="s">
        <v>245</v>
      </c>
      <c r="C645" s="90"/>
      <c r="D645" s="90"/>
      <c r="E645" s="131">
        <f>E646</f>
        <v>85</v>
      </c>
      <c r="F645" s="131"/>
      <c r="G645" s="131"/>
    </row>
    <row r="646" spans="1:7">
      <c r="A646" s="90"/>
      <c r="B646" s="90" t="s">
        <v>246</v>
      </c>
      <c r="C646" s="90"/>
      <c r="D646" s="90"/>
      <c r="E646" s="131">
        <v>85</v>
      </c>
      <c r="F646" s="131"/>
      <c r="G646" s="131"/>
    </row>
    <row r="647" spans="1:7">
      <c r="A647" s="90"/>
      <c r="B647" s="90" t="s">
        <v>247</v>
      </c>
      <c r="C647" s="90"/>
      <c r="D647" s="90"/>
      <c r="E647" s="131">
        <v>0</v>
      </c>
      <c r="F647" s="131"/>
      <c r="G647" s="131"/>
    </row>
    <row r="648" spans="1:7">
      <c r="A648" s="5" t="s">
        <v>248</v>
      </c>
      <c r="B648" s="132" t="s">
        <v>515</v>
      </c>
      <c r="C648" s="132"/>
      <c r="D648" s="90"/>
      <c r="E648" s="90"/>
      <c r="F648" s="90"/>
      <c r="G648" s="132"/>
    </row>
    <row r="649" spans="1:7">
      <c r="A649" s="90" t="s">
        <v>250</v>
      </c>
      <c r="B649" s="90"/>
      <c r="C649" s="90"/>
      <c r="D649" s="90"/>
      <c r="E649" s="90"/>
      <c r="F649" s="90"/>
      <c r="G649" s="90"/>
    </row>
    <row r="650" spans="1:7">
      <c r="A650" s="3" t="s">
        <v>251</v>
      </c>
      <c r="B650" s="3" t="s">
        <v>252</v>
      </c>
      <c r="C650" s="3" t="s">
        <v>253</v>
      </c>
      <c r="D650" s="3" t="s">
        <v>254</v>
      </c>
      <c r="E650" s="3" t="s">
        <v>255</v>
      </c>
      <c r="F650" s="3" t="s">
        <v>256</v>
      </c>
      <c r="G650" s="3" t="s">
        <v>257</v>
      </c>
    </row>
    <row r="651" spans="1:7">
      <c r="A651" s="90" t="s">
        <v>258</v>
      </c>
      <c r="B651" s="3" t="s">
        <v>259</v>
      </c>
      <c r="C651" s="3" t="s">
        <v>516</v>
      </c>
      <c r="D651" s="3" t="s">
        <v>288</v>
      </c>
      <c r="E651" s="6" t="s">
        <v>517</v>
      </c>
      <c r="F651" s="3" t="s">
        <v>263</v>
      </c>
      <c r="G651" s="3"/>
    </row>
    <row r="652" spans="1:7">
      <c r="A652" s="90"/>
      <c r="B652" s="3" t="s">
        <v>264</v>
      </c>
      <c r="C652" s="3"/>
      <c r="D652" s="3"/>
      <c r="E652" s="6"/>
      <c r="F652" s="3"/>
      <c r="G652" s="3"/>
    </row>
    <row r="653" spans="1:7" ht="21.6">
      <c r="A653" s="90"/>
      <c r="B653" s="3" t="s">
        <v>265</v>
      </c>
      <c r="C653" s="3"/>
      <c r="D653" s="3"/>
      <c r="E653" s="6"/>
      <c r="F653" s="3"/>
      <c r="G653" s="3"/>
    </row>
    <row r="654" spans="1:7">
      <c r="A654" s="90" t="s">
        <v>266</v>
      </c>
      <c r="B654" s="3" t="s">
        <v>267</v>
      </c>
      <c r="C654" s="3" t="s">
        <v>518</v>
      </c>
      <c r="D654" s="3" t="s">
        <v>269</v>
      </c>
      <c r="E654" s="3">
        <v>20</v>
      </c>
      <c r="F654" s="3" t="s">
        <v>363</v>
      </c>
      <c r="G654" s="3"/>
    </row>
    <row r="655" spans="1:7">
      <c r="A655" s="90"/>
      <c r="B655" s="3" t="s">
        <v>271</v>
      </c>
      <c r="C655" s="3" t="s">
        <v>519</v>
      </c>
      <c r="D655" s="3" t="s">
        <v>288</v>
      </c>
      <c r="E655" s="6" t="s">
        <v>313</v>
      </c>
      <c r="F655" s="3" t="s">
        <v>317</v>
      </c>
      <c r="G655" s="3"/>
    </row>
    <row r="656" spans="1:7">
      <c r="A656" s="90"/>
      <c r="B656" s="3" t="s">
        <v>275</v>
      </c>
      <c r="C656" s="3"/>
      <c r="D656" s="3"/>
      <c r="E656" s="6"/>
      <c r="F656" s="3"/>
      <c r="G656" s="3"/>
    </row>
    <row r="657" spans="1:7">
      <c r="A657" s="90" t="s">
        <v>276</v>
      </c>
      <c r="B657" s="3" t="s">
        <v>277</v>
      </c>
      <c r="C657" s="3"/>
      <c r="D657" s="3"/>
      <c r="E657" s="6"/>
      <c r="F657" s="3"/>
      <c r="G657" s="3"/>
    </row>
    <row r="658" spans="1:7">
      <c r="A658" s="90"/>
      <c r="B658" s="3" t="s">
        <v>278</v>
      </c>
      <c r="C658" s="3" t="s">
        <v>520</v>
      </c>
      <c r="D658" s="3" t="s">
        <v>293</v>
      </c>
      <c r="E658" s="3" t="s">
        <v>347</v>
      </c>
      <c r="F658" s="3"/>
      <c r="G658" s="3"/>
    </row>
    <row r="659" spans="1:7">
      <c r="A659" s="90"/>
      <c r="B659" s="3" t="s">
        <v>282</v>
      </c>
      <c r="C659" s="3"/>
      <c r="D659" s="3"/>
      <c r="E659" s="6"/>
      <c r="F659" s="3"/>
      <c r="G659" s="3"/>
    </row>
    <row r="660" spans="1:7" ht="21.6">
      <c r="A660" s="3" t="s">
        <v>283</v>
      </c>
      <c r="B660" s="3" t="s">
        <v>284</v>
      </c>
      <c r="C660" s="3" t="s">
        <v>521</v>
      </c>
      <c r="D660" s="3" t="s">
        <v>269</v>
      </c>
      <c r="E660" s="3">
        <v>85</v>
      </c>
      <c r="F660" s="3" t="s">
        <v>274</v>
      </c>
      <c r="G660" s="3"/>
    </row>
  </sheetData>
  <mergeCells count="601">
    <mergeCell ref="A1:C1"/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46:G46"/>
    <mergeCell ref="A47:G47"/>
    <mergeCell ref="A48:B48"/>
    <mergeCell ref="C48:G48"/>
    <mergeCell ref="A49:B49"/>
    <mergeCell ref="C49:G49"/>
    <mergeCell ref="A50:B50"/>
    <mergeCell ref="C50:G50"/>
    <mergeCell ref="B51:D51"/>
    <mergeCell ref="E51:G51"/>
    <mergeCell ref="B52:D52"/>
    <mergeCell ref="E52:G52"/>
    <mergeCell ref="B53:D53"/>
    <mergeCell ref="E53:G53"/>
    <mergeCell ref="B54:G54"/>
    <mergeCell ref="A55:G55"/>
    <mergeCell ref="A68:G68"/>
    <mergeCell ref="A69:G69"/>
    <mergeCell ref="A70:B70"/>
    <mergeCell ref="C70:G70"/>
    <mergeCell ref="A71:B71"/>
    <mergeCell ref="C71:G71"/>
    <mergeCell ref="A72:B72"/>
    <mergeCell ref="C72:G72"/>
    <mergeCell ref="B73:D73"/>
    <mergeCell ref="E73:G73"/>
    <mergeCell ref="B74:D74"/>
    <mergeCell ref="E74:G74"/>
    <mergeCell ref="B75:D75"/>
    <mergeCell ref="E75:G75"/>
    <mergeCell ref="B76:G76"/>
    <mergeCell ref="A77:G77"/>
    <mergeCell ref="A90:G90"/>
    <mergeCell ref="A91:G91"/>
    <mergeCell ref="A92:B92"/>
    <mergeCell ref="C92:G92"/>
    <mergeCell ref="A93:B93"/>
    <mergeCell ref="C93:G93"/>
    <mergeCell ref="A94:B94"/>
    <mergeCell ref="C94:G94"/>
    <mergeCell ref="B95:D95"/>
    <mergeCell ref="E95:G95"/>
    <mergeCell ref="B96:D96"/>
    <mergeCell ref="E96:G96"/>
    <mergeCell ref="B97:D97"/>
    <mergeCell ref="E97:G97"/>
    <mergeCell ref="A95:A97"/>
    <mergeCell ref="B98:G98"/>
    <mergeCell ref="A99:G99"/>
    <mergeCell ref="A112:G112"/>
    <mergeCell ref="A113:G113"/>
    <mergeCell ref="A114:B114"/>
    <mergeCell ref="C114:G114"/>
    <mergeCell ref="A115:B115"/>
    <mergeCell ref="C115:G115"/>
    <mergeCell ref="A116:B116"/>
    <mergeCell ref="C116:G116"/>
    <mergeCell ref="A101:A103"/>
    <mergeCell ref="A104:A106"/>
    <mergeCell ref="A107:A109"/>
    <mergeCell ref="B117:D117"/>
    <mergeCell ref="E117:G117"/>
    <mergeCell ref="B118:D118"/>
    <mergeCell ref="E118:G118"/>
    <mergeCell ref="B119:D119"/>
    <mergeCell ref="E119:G119"/>
    <mergeCell ref="B120:G120"/>
    <mergeCell ref="A121:G121"/>
    <mergeCell ref="A134:G134"/>
    <mergeCell ref="A117:A119"/>
    <mergeCell ref="A123:A125"/>
    <mergeCell ref="A126:A128"/>
    <mergeCell ref="A129:A131"/>
    <mergeCell ref="A135:G135"/>
    <mergeCell ref="A136:B136"/>
    <mergeCell ref="C136:G136"/>
    <mergeCell ref="A137:B137"/>
    <mergeCell ref="C137:G137"/>
    <mergeCell ref="A138:B138"/>
    <mergeCell ref="C138:G138"/>
    <mergeCell ref="B139:D139"/>
    <mergeCell ref="E139:G139"/>
    <mergeCell ref="B140:D140"/>
    <mergeCell ref="E140:G140"/>
    <mergeCell ref="B141:D141"/>
    <mergeCell ref="E141:G141"/>
    <mergeCell ref="B142:G142"/>
    <mergeCell ref="A143:G143"/>
    <mergeCell ref="A156:G156"/>
    <mergeCell ref="A157:G157"/>
    <mergeCell ref="A158:B158"/>
    <mergeCell ref="C158:G158"/>
    <mergeCell ref="A139:A141"/>
    <mergeCell ref="A145:A147"/>
    <mergeCell ref="A148:A150"/>
    <mergeCell ref="A151:A153"/>
    <mergeCell ref="A159:B159"/>
    <mergeCell ref="C159:G159"/>
    <mergeCell ref="A160:B160"/>
    <mergeCell ref="C160:G160"/>
    <mergeCell ref="B161:D161"/>
    <mergeCell ref="E161:G161"/>
    <mergeCell ref="B162:D162"/>
    <mergeCell ref="E162:G162"/>
    <mergeCell ref="B163:D163"/>
    <mergeCell ref="E163:G163"/>
    <mergeCell ref="A161:A163"/>
    <mergeCell ref="B164:G164"/>
    <mergeCell ref="A165:G165"/>
    <mergeCell ref="A178:G178"/>
    <mergeCell ref="A179:G179"/>
    <mergeCell ref="A180:B180"/>
    <mergeCell ref="C180:G180"/>
    <mergeCell ref="A181:B181"/>
    <mergeCell ref="C181:G181"/>
    <mergeCell ref="A182:B182"/>
    <mergeCell ref="C182:G182"/>
    <mergeCell ref="A167:A169"/>
    <mergeCell ref="A170:A172"/>
    <mergeCell ref="A173:A175"/>
    <mergeCell ref="B183:D183"/>
    <mergeCell ref="E183:G183"/>
    <mergeCell ref="B184:D184"/>
    <mergeCell ref="E184:G184"/>
    <mergeCell ref="B185:D185"/>
    <mergeCell ref="E185:G185"/>
    <mergeCell ref="B186:G186"/>
    <mergeCell ref="A187:G187"/>
    <mergeCell ref="A200:G200"/>
    <mergeCell ref="A183:A185"/>
    <mergeCell ref="A189:A191"/>
    <mergeCell ref="A192:A194"/>
    <mergeCell ref="A195:A197"/>
    <mergeCell ref="A201:G201"/>
    <mergeCell ref="A202:B202"/>
    <mergeCell ref="C202:G202"/>
    <mergeCell ref="A203:B203"/>
    <mergeCell ref="C203:G203"/>
    <mergeCell ref="A204:B204"/>
    <mergeCell ref="C204:G204"/>
    <mergeCell ref="B205:D205"/>
    <mergeCell ref="E205:G205"/>
    <mergeCell ref="B206:D206"/>
    <mergeCell ref="E206:G206"/>
    <mergeCell ref="B207:D207"/>
    <mergeCell ref="E207:G207"/>
    <mergeCell ref="B208:G208"/>
    <mergeCell ref="A209:G209"/>
    <mergeCell ref="A222:G222"/>
    <mergeCell ref="A223:G223"/>
    <mergeCell ref="A224:B224"/>
    <mergeCell ref="C224:G224"/>
    <mergeCell ref="A205:A207"/>
    <mergeCell ref="A211:A213"/>
    <mergeCell ref="A214:A216"/>
    <mergeCell ref="A217:A219"/>
    <mergeCell ref="A225:B225"/>
    <mergeCell ref="C225:G225"/>
    <mergeCell ref="A226:B226"/>
    <mergeCell ref="C226:G226"/>
    <mergeCell ref="B227:D227"/>
    <mergeCell ref="E227:G227"/>
    <mergeCell ref="B228:D228"/>
    <mergeCell ref="E228:G228"/>
    <mergeCell ref="B229:D229"/>
    <mergeCell ref="E229:G229"/>
    <mergeCell ref="A227:A229"/>
    <mergeCell ref="B230:G230"/>
    <mergeCell ref="A231:G231"/>
    <mergeCell ref="A244:G244"/>
    <mergeCell ref="A245:G245"/>
    <mergeCell ref="A246:B246"/>
    <mergeCell ref="C246:G246"/>
    <mergeCell ref="A247:B247"/>
    <mergeCell ref="C247:G247"/>
    <mergeCell ref="A248:B248"/>
    <mergeCell ref="C248:G248"/>
    <mergeCell ref="A233:A235"/>
    <mergeCell ref="A236:A238"/>
    <mergeCell ref="A239:A241"/>
    <mergeCell ref="B249:D249"/>
    <mergeCell ref="E249:G249"/>
    <mergeCell ref="B250:D250"/>
    <mergeCell ref="E250:G250"/>
    <mergeCell ref="B251:D251"/>
    <mergeCell ref="E251:G251"/>
    <mergeCell ref="B252:G252"/>
    <mergeCell ref="A253:G253"/>
    <mergeCell ref="A266:G266"/>
    <mergeCell ref="A249:A251"/>
    <mergeCell ref="A255:A257"/>
    <mergeCell ref="A258:A260"/>
    <mergeCell ref="A261:A263"/>
    <mergeCell ref="A267:G267"/>
    <mergeCell ref="A268:B268"/>
    <mergeCell ref="C268:G268"/>
    <mergeCell ref="A269:B269"/>
    <mergeCell ref="C269:G269"/>
    <mergeCell ref="A270:B270"/>
    <mergeCell ref="C270:G270"/>
    <mergeCell ref="B271:D271"/>
    <mergeCell ref="E271:G271"/>
    <mergeCell ref="B272:D272"/>
    <mergeCell ref="E272:G272"/>
    <mergeCell ref="B273:D273"/>
    <mergeCell ref="E273:G273"/>
    <mergeCell ref="B274:G274"/>
    <mergeCell ref="A275:G275"/>
    <mergeCell ref="A288:G288"/>
    <mergeCell ref="A289:G289"/>
    <mergeCell ref="A290:B290"/>
    <mergeCell ref="C290:G290"/>
    <mergeCell ref="A271:A273"/>
    <mergeCell ref="A277:A279"/>
    <mergeCell ref="A280:A282"/>
    <mergeCell ref="A283:A285"/>
    <mergeCell ref="A291:B291"/>
    <mergeCell ref="C291:G291"/>
    <mergeCell ref="A292:B292"/>
    <mergeCell ref="C292:G292"/>
    <mergeCell ref="B293:D293"/>
    <mergeCell ref="E293:G293"/>
    <mergeCell ref="B294:D294"/>
    <mergeCell ref="E294:G294"/>
    <mergeCell ref="B295:D295"/>
    <mergeCell ref="E295:G295"/>
    <mergeCell ref="A293:A295"/>
    <mergeCell ref="B296:G296"/>
    <mergeCell ref="A297:G297"/>
    <mergeCell ref="A310:G310"/>
    <mergeCell ref="A311:G311"/>
    <mergeCell ref="A312:B312"/>
    <mergeCell ref="C312:G312"/>
    <mergeCell ref="A313:B313"/>
    <mergeCell ref="C313:G313"/>
    <mergeCell ref="A314:B314"/>
    <mergeCell ref="C314:G314"/>
    <mergeCell ref="A299:A301"/>
    <mergeCell ref="A302:A304"/>
    <mergeCell ref="A305:A307"/>
    <mergeCell ref="B315:D315"/>
    <mergeCell ref="E315:G315"/>
    <mergeCell ref="B316:D316"/>
    <mergeCell ref="E316:G316"/>
    <mergeCell ref="B317:D317"/>
    <mergeCell ref="E317:G317"/>
    <mergeCell ref="B318:G318"/>
    <mergeCell ref="A319:G319"/>
    <mergeCell ref="A332:G332"/>
    <mergeCell ref="A315:A317"/>
    <mergeCell ref="A321:A323"/>
    <mergeCell ref="A324:A326"/>
    <mergeCell ref="A327:A329"/>
    <mergeCell ref="A333:G333"/>
    <mergeCell ref="A334:B334"/>
    <mergeCell ref="C334:G334"/>
    <mergeCell ref="A335:B335"/>
    <mergeCell ref="C335:G335"/>
    <mergeCell ref="A336:B336"/>
    <mergeCell ref="C336:G336"/>
    <mergeCell ref="B337:D337"/>
    <mergeCell ref="E337:G337"/>
    <mergeCell ref="B338:D338"/>
    <mergeCell ref="E338:G338"/>
    <mergeCell ref="B339:D339"/>
    <mergeCell ref="E339:G339"/>
    <mergeCell ref="B340:G340"/>
    <mergeCell ref="A341:G341"/>
    <mergeCell ref="A354:G354"/>
    <mergeCell ref="A355:G355"/>
    <mergeCell ref="A356:B356"/>
    <mergeCell ref="C356:G356"/>
    <mergeCell ref="A337:A339"/>
    <mergeCell ref="A343:A345"/>
    <mergeCell ref="A346:A348"/>
    <mergeCell ref="A349:A351"/>
    <mergeCell ref="A357:B357"/>
    <mergeCell ref="C357:G357"/>
    <mergeCell ref="A358:B358"/>
    <mergeCell ref="C358:G358"/>
    <mergeCell ref="B359:D359"/>
    <mergeCell ref="E359:G359"/>
    <mergeCell ref="B360:D360"/>
    <mergeCell ref="E360:G360"/>
    <mergeCell ref="B361:D361"/>
    <mergeCell ref="E361:G361"/>
    <mergeCell ref="A359:A361"/>
    <mergeCell ref="B362:G362"/>
    <mergeCell ref="A363:G363"/>
    <mergeCell ref="A376:G376"/>
    <mergeCell ref="A377:G377"/>
    <mergeCell ref="A378:B378"/>
    <mergeCell ref="C378:G378"/>
    <mergeCell ref="A379:B379"/>
    <mergeCell ref="C379:G379"/>
    <mergeCell ref="A380:B380"/>
    <mergeCell ref="C380:G380"/>
    <mergeCell ref="A365:A367"/>
    <mergeCell ref="A368:A370"/>
    <mergeCell ref="A371:A373"/>
    <mergeCell ref="B381:D381"/>
    <mergeCell ref="E381:G381"/>
    <mergeCell ref="B382:D382"/>
    <mergeCell ref="E382:G382"/>
    <mergeCell ref="B383:D383"/>
    <mergeCell ref="E383:G383"/>
    <mergeCell ref="B384:G384"/>
    <mergeCell ref="A385:G385"/>
    <mergeCell ref="A398:G398"/>
    <mergeCell ref="A381:A383"/>
    <mergeCell ref="A387:A389"/>
    <mergeCell ref="A390:A392"/>
    <mergeCell ref="A393:A395"/>
    <mergeCell ref="A399:G399"/>
    <mergeCell ref="A400:B400"/>
    <mergeCell ref="C400:G400"/>
    <mergeCell ref="A401:B401"/>
    <mergeCell ref="C401:G401"/>
    <mergeCell ref="A402:B402"/>
    <mergeCell ref="C402:G402"/>
    <mergeCell ref="B403:D403"/>
    <mergeCell ref="E403:G403"/>
    <mergeCell ref="B404:D404"/>
    <mergeCell ref="E404:G404"/>
    <mergeCell ref="B405:D405"/>
    <mergeCell ref="E405:G405"/>
    <mergeCell ref="B406:G406"/>
    <mergeCell ref="A407:G407"/>
    <mergeCell ref="A420:G420"/>
    <mergeCell ref="A421:G421"/>
    <mergeCell ref="A422:B422"/>
    <mergeCell ref="C422:G422"/>
    <mergeCell ref="A403:A405"/>
    <mergeCell ref="A409:A411"/>
    <mergeCell ref="A412:A414"/>
    <mergeCell ref="A415:A417"/>
    <mergeCell ref="A423:B423"/>
    <mergeCell ref="C423:G423"/>
    <mergeCell ref="A424:B424"/>
    <mergeCell ref="C424:G424"/>
    <mergeCell ref="B425:D425"/>
    <mergeCell ref="E425:G425"/>
    <mergeCell ref="B426:D426"/>
    <mergeCell ref="E426:G426"/>
    <mergeCell ref="B427:D427"/>
    <mergeCell ref="E427:G427"/>
    <mergeCell ref="A425:A427"/>
    <mergeCell ref="B428:G428"/>
    <mergeCell ref="A429:G429"/>
    <mergeCell ref="A442:G442"/>
    <mergeCell ref="A443:G443"/>
    <mergeCell ref="A444:B444"/>
    <mergeCell ref="C444:G444"/>
    <mergeCell ref="A445:B445"/>
    <mergeCell ref="C445:G445"/>
    <mergeCell ref="A446:B446"/>
    <mergeCell ref="C446:G446"/>
    <mergeCell ref="A431:A433"/>
    <mergeCell ref="A434:A436"/>
    <mergeCell ref="A437:A439"/>
    <mergeCell ref="B447:D447"/>
    <mergeCell ref="E447:G447"/>
    <mergeCell ref="B448:D448"/>
    <mergeCell ref="E448:G448"/>
    <mergeCell ref="B449:D449"/>
    <mergeCell ref="E449:G449"/>
    <mergeCell ref="B450:G450"/>
    <mergeCell ref="A451:G451"/>
    <mergeCell ref="A464:G464"/>
    <mergeCell ref="A447:A449"/>
    <mergeCell ref="A453:A455"/>
    <mergeCell ref="A456:A458"/>
    <mergeCell ref="A459:A461"/>
    <mergeCell ref="A465:G465"/>
    <mergeCell ref="A466:B466"/>
    <mergeCell ref="C466:G466"/>
    <mergeCell ref="A467:B467"/>
    <mergeCell ref="C467:G467"/>
    <mergeCell ref="A468:B468"/>
    <mergeCell ref="C468:G468"/>
    <mergeCell ref="B469:D469"/>
    <mergeCell ref="E469:G469"/>
    <mergeCell ref="B470:D470"/>
    <mergeCell ref="E470:G470"/>
    <mergeCell ref="B471:D471"/>
    <mergeCell ref="E471:G471"/>
    <mergeCell ref="B472:G472"/>
    <mergeCell ref="A473:G473"/>
    <mergeCell ref="A486:G486"/>
    <mergeCell ref="A487:G487"/>
    <mergeCell ref="A488:B488"/>
    <mergeCell ref="C488:G488"/>
    <mergeCell ref="A469:A471"/>
    <mergeCell ref="A475:A477"/>
    <mergeCell ref="A478:A480"/>
    <mergeCell ref="A481:A483"/>
    <mergeCell ref="A489:B489"/>
    <mergeCell ref="C489:G489"/>
    <mergeCell ref="A490:B490"/>
    <mergeCell ref="C490:G490"/>
    <mergeCell ref="B491:D491"/>
    <mergeCell ref="E491:G491"/>
    <mergeCell ref="B492:D492"/>
    <mergeCell ref="E492:G492"/>
    <mergeCell ref="B493:D493"/>
    <mergeCell ref="E493:G493"/>
    <mergeCell ref="A491:A493"/>
    <mergeCell ref="B494:G494"/>
    <mergeCell ref="A495:G495"/>
    <mergeCell ref="A508:G508"/>
    <mergeCell ref="A509:G509"/>
    <mergeCell ref="A510:B510"/>
    <mergeCell ref="C510:G510"/>
    <mergeCell ref="A511:B511"/>
    <mergeCell ref="C511:G511"/>
    <mergeCell ref="A512:B512"/>
    <mergeCell ref="C512:G512"/>
    <mergeCell ref="A497:A499"/>
    <mergeCell ref="A500:A502"/>
    <mergeCell ref="A503:A505"/>
    <mergeCell ref="B513:D513"/>
    <mergeCell ref="E513:G513"/>
    <mergeCell ref="B514:D514"/>
    <mergeCell ref="E514:G514"/>
    <mergeCell ref="B515:D515"/>
    <mergeCell ref="E515:G515"/>
    <mergeCell ref="B516:G516"/>
    <mergeCell ref="A517:G517"/>
    <mergeCell ref="A530:G530"/>
    <mergeCell ref="A513:A515"/>
    <mergeCell ref="A519:A521"/>
    <mergeCell ref="A522:A524"/>
    <mergeCell ref="A525:A527"/>
    <mergeCell ref="A531:G531"/>
    <mergeCell ref="A532:B532"/>
    <mergeCell ref="C532:G532"/>
    <mergeCell ref="A533:B533"/>
    <mergeCell ref="C533:G533"/>
    <mergeCell ref="A534:B534"/>
    <mergeCell ref="C534:G534"/>
    <mergeCell ref="B535:D535"/>
    <mergeCell ref="E535:G535"/>
    <mergeCell ref="B536:D536"/>
    <mergeCell ref="E536:G536"/>
    <mergeCell ref="B537:D537"/>
    <mergeCell ref="E537:G537"/>
    <mergeCell ref="B538:G538"/>
    <mergeCell ref="A539:G539"/>
    <mergeCell ref="A552:G552"/>
    <mergeCell ref="A553:G553"/>
    <mergeCell ref="A554:B554"/>
    <mergeCell ref="C554:G554"/>
    <mergeCell ref="A535:A537"/>
    <mergeCell ref="A541:A543"/>
    <mergeCell ref="A544:A546"/>
    <mergeCell ref="A547:A549"/>
    <mergeCell ref="A555:B555"/>
    <mergeCell ref="C555:G555"/>
    <mergeCell ref="A556:B556"/>
    <mergeCell ref="C556:G556"/>
    <mergeCell ref="B557:D557"/>
    <mergeCell ref="E557:G557"/>
    <mergeCell ref="B558:D558"/>
    <mergeCell ref="E558:G558"/>
    <mergeCell ref="B559:D559"/>
    <mergeCell ref="E559:G559"/>
    <mergeCell ref="A557:A559"/>
    <mergeCell ref="B560:G560"/>
    <mergeCell ref="A561:G561"/>
    <mergeCell ref="A574:G574"/>
    <mergeCell ref="A575:G575"/>
    <mergeCell ref="A576:B576"/>
    <mergeCell ref="C576:G576"/>
    <mergeCell ref="A577:B577"/>
    <mergeCell ref="C577:G577"/>
    <mergeCell ref="A578:B578"/>
    <mergeCell ref="C578:G578"/>
    <mergeCell ref="A563:A565"/>
    <mergeCell ref="A566:A568"/>
    <mergeCell ref="A569:A571"/>
    <mergeCell ref="B579:D579"/>
    <mergeCell ref="E579:G579"/>
    <mergeCell ref="B580:D580"/>
    <mergeCell ref="E580:G580"/>
    <mergeCell ref="B581:D581"/>
    <mergeCell ref="E581:G581"/>
    <mergeCell ref="B582:G582"/>
    <mergeCell ref="A583:G583"/>
    <mergeCell ref="A596:G596"/>
    <mergeCell ref="A579:A581"/>
    <mergeCell ref="A585:A587"/>
    <mergeCell ref="A588:A590"/>
    <mergeCell ref="A591:A593"/>
    <mergeCell ref="A597:G597"/>
    <mergeCell ref="A598:B598"/>
    <mergeCell ref="C598:G598"/>
    <mergeCell ref="A599:B599"/>
    <mergeCell ref="C599:G599"/>
    <mergeCell ref="A600:B600"/>
    <mergeCell ref="C600:G600"/>
    <mergeCell ref="B601:D601"/>
    <mergeCell ref="E601:G601"/>
    <mergeCell ref="B604:G604"/>
    <mergeCell ref="A605:G605"/>
    <mergeCell ref="A618:G618"/>
    <mergeCell ref="A619:G619"/>
    <mergeCell ref="A620:B620"/>
    <mergeCell ref="C620:G620"/>
    <mergeCell ref="A601:A603"/>
    <mergeCell ref="A607:A609"/>
    <mergeCell ref="A610:A612"/>
    <mergeCell ref="A613:A615"/>
    <mergeCell ref="A657:A659"/>
    <mergeCell ref="B626:G626"/>
    <mergeCell ref="A627:G627"/>
    <mergeCell ref="A640:G640"/>
    <mergeCell ref="A641:G641"/>
    <mergeCell ref="A642:B642"/>
    <mergeCell ref="C642:G642"/>
    <mergeCell ref="A643:B643"/>
    <mergeCell ref="C643:G643"/>
    <mergeCell ref="A644:B644"/>
    <mergeCell ref="C644:G644"/>
    <mergeCell ref="A629:A631"/>
    <mergeCell ref="A632:A634"/>
    <mergeCell ref="A635:A637"/>
    <mergeCell ref="B646:D646"/>
    <mergeCell ref="E646:G646"/>
    <mergeCell ref="B647:D647"/>
    <mergeCell ref="E647:G647"/>
    <mergeCell ref="B648:G648"/>
    <mergeCell ref="A649:G649"/>
    <mergeCell ref="A645:A647"/>
    <mergeCell ref="A651:A653"/>
    <mergeCell ref="A654:A656"/>
    <mergeCell ref="A57:A59"/>
    <mergeCell ref="A60:A62"/>
    <mergeCell ref="A63:A65"/>
    <mergeCell ref="A73:A75"/>
    <mergeCell ref="A79:A81"/>
    <mergeCell ref="A82:A84"/>
    <mergeCell ref="A85:A87"/>
    <mergeCell ref="B645:D645"/>
    <mergeCell ref="E645:G645"/>
    <mergeCell ref="A621:B621"/>
    <mergeCell ref="C621:G621"/>
    <mergeCell ref="A622:B622"/>
    <mergeCell ref="C622:G622"/>
    <mergeCell ref="B623:D623"/>
    <mergeCell ref="E623:G623"/>
    <mergeCell ref="B624:D624"/>
    <mergeCell ref="E624:G624"/>
    <mergeCell ref="B625:D625"/>
    <mergeCell ref="E625:G625"/>
    <mergeCell ref="A623:A625"/>
    <mergeCell ref="B602:D602"/>
    <mergeCell ref="E602:G602"/>
    <mergeCell ref="B603:D603"/>
    <mergeCell ref="E603:G603"/>
    <mergeCell ref="A7:A9"/>
    <mergeCell ref="A13:A15"/>
    <mergeCell ref="A16:A18"/>
    <mergeCell ref="A19:A21"/>
    <mergeCell ref="A29:A31"/>
    <mergeCell ref="A35:A37"/>
    <mergeCell ref="A38:A40"/>
    <mergeCell ref="A41:A43"/>
    <mergeCell ref="A51:A53"/>
    <mergeCell ref="A27:B27"/>
    <mergeCell ref="B8:D8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4.4"/>
  <cols>
    <col min="1" max="1" width="9.77734375" customWidth="1"/>
    <col min="2" max="2" width="20.5546875" customWidth="1"/>
    <col min="3" max="19" width="9.77734375" customWidth="1"/>
  </cols>
  <sheetData>
    <row r="1" spans="1:19" ht="14.25" customHeight="1">
      <c r="A1" s="8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27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2.75" customHeight="1">
      <c r="A3" s="80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4"/>
      <c r="N3" s="85"/>
      <c r="O3" s="85"/>
      <c r="P3" s="85"/>
      <c r="Q3" s="85"/>
      <c r="R3" s="86"/>
      <c r="S3" s="85"/>
    </row>
    <row r="4" spans="1:19" ht="14.4" customHeight="1">
      <c r="A4" s="95" t="s">
        <v>526</v>
      </c>
      <c r="B4" s="95"/>
      <c r="C4" s="135"/>
      <c r="D4" s="135"/>
      <c r="E4" s="135"/>
      <c r="F4" s="135"/>
      <c r="G4" s="135"/>
      <c r="H4" s="8"/>
      <c r="I4" s="8"/>
      <c r="J4" s="8"/>
      <c r="K4" s="8"/>
      <c r="L4" s="8"/>
      <c r="M4" s="8"/>
      <c r="N4" s="8"/>
      <c r="O4" s="96" t="s">
        <v>3</v>
      </c>
      <c r="P4" s="96"/>
      <c r="Q4" s="96"/>
      <c r="R4" s="96"/>
      <c r="S4" s="96"/>
    </row>
    <row r="5" spans="1:19" ht="14.25" customHeight="1">
      <c r="A5" s="92" t="s">
        <v>55</v>
      </c>
      <c r="B5" s="93" t="s">
        <v>56</v>
      </c>
      <c r="C5" s="91" t="s">
        <v>57</v>
      </c>
      <c r="D5" s="91" t="s">
        <v>58</v>
      </c>
      <c r="E5" s="91"/>
      <c r="F5" s="91"/>
      <c r="G5" s="91"/>
      <c r="H5" s="91"/>
      <c r="I5" s="91"/>
      <c r="J5" s="91"/>
      <c r="K5" s="91"/>
      <c r="L5" s="91"/>
      <c r="M5" s="91"/>
      <c r="N5" s="92" t="s">
        <v>49</v>
      </c>
      <c r="O5" s="92"/>
      <c r="P5" s="92"/>
      <c r="Q5" s="92"/>
      <c r="R5" s="92"/>
      <c r="S5" s="92"/>
    </row>
    <row r="6" spans="1:19" ht="27.9" customHeight="1">
      <c r="A6" s="92"/>
      <c r="B6" s="93"/>
      <c r="C6" s="91"/>
      <c r="D6" s="83" t="s">
        <v>59</v>
      </c>
      <c r="E6" s="83" t="s">
        <v>60</v>
      </c>
      <c r="F6" s="83" t="s">
        <v>61</v>
      </c>
      <c r="G6" s="83" t="s">
        <v>62</v>
      </c>
      <c r="H6" s="83" t="s">
        <v>63</v>
      </c>
      <c r="I6" s="83" t="s">
        <v>64</v>
      </c>
      <c r="J6" s="83" t="s">
        <v>65</v>
      </c>
      <c r="K6" s="83" t="s">
        <v>66</v>
      </c>
      <c r="L6" s="83" t="s">
        <v>67</v>
      </c>
      <c r="M6" s="83" t="s">
        <v>68</v>
      </c>
      <c r="N6" s="83" t="s">
        <v>59</v>
      </c>
      <c r="O6" s="83" t="s">
        <v>60</v>
      </c>
      <c r="P6" s="83" t="s">
        <v>61</v>
      </c>
      <c r="Q6" s="83" t="s">
        <v>62</v>
      </c>
      <c r="R6" s="83" t="s">
        <v>63</v>
      </c>
      <c r="S6" s="83" t="s">
        <v>69</v>
      </c>
    </row>
    <row r="7" spans="1:19" ht="22.65" customHeight="1">
      <c r="A7" s="148">
        <v>601</v>
      </c>
      <c r="B7" s="41" t="s">
        <v>2</v>
      </c>
      <c r="C7" s="149">
        <v>8442.2275000000009</v>
      </c>
      <c r="D7" s="149">
        <v>8442.2275000000009</v>
      </c>
      <c r="E7" s="149">
        <v>8442.2275000000009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</row>
    <row r="8" spans="1:19" ht="22.65" customHeight="1">
      <c r="A8" s="148">
        <v>601001</v>
      </c>
      <c r="B8" s="41" t="s">
        <v>2</v>
      </c>
      <c r="C8" s="149">
        <v>8443.2275000000009</v>
      </c>
      <c r="D8" s="149">
        <v>8443.2275000000009</v>
      </c>
      <c r="E8" s="149">
        <v>8443.2275000000009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</row>
    <row r="9" spans="1:19" ht="16.5" customHeight="1">
      <c r="A9" s="90" t="s">
        <v>59</v>
      </c>
      <c r="B9" s="90"/>
      <c r="C9" s="149">
        <v>8444.2275000000009</v>
      </c>
      <c r="D9" s="149">
        <v>8444.2275000000009</v>
      </c>
      <c r="E9" s="149">
        <v>8444.2275000000009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ySplit="4" topLeftCell="A5" activePane="bottomLeft" state="frozen"/>
      <selection pane="bottomLeft" activeCell="E14" sqref="E14"/>
    </sheetView>
  </sheetViews>
  <sheetFormatPr defaultColWidth="10" defaultRowHeight="14.4"/>
  <cols>
    <col min="1" max="1" width="9.77734375" customWidth="1"/>
    <col min="2" max="2" width="20.5546875" customWidth="1"/>
    <col min="3" max="8" width="9.77734375" customWidth="1"/>
  </cols>
  <sheetData>
    <row r="1" spans="1:8" ht="14.25" customHeight="1">
      <c r="A1" s="88" t="s">
        <v>70</v>
      </c>
      <c r="B1" s="88"/>
      <c r="C1" s="88"/>
      <c r="D1" s="88"/>
      <c r="E1" s="88"/>
      <c r="F1" s="88"/>
      <c r="G1" s="88"/>
      <c r="H1" s="88"/>
    </row>
    <row r="2" spans="1:8" ht="27.75" customHeight="1">
      <c r="A2" s="89" t="s">
        <v>71</v>
      </c>
      <c r="B2" s="89"/>
      <c r="C2" s="89"/>
      <c r="D2" s="89"/>
      <c r="E2" s="89"/>
      <c r="F2" s="89"/>
      <c r="G2" s="89"/>
      <c r="H2" s="89"/>
    </row>
    <row r="3" spans="1:8" ht="14.25" customHeight="1">
      <c r="A3" s="137" t="s">
        <v>526</v>
      </c>
      <c r="B3" s="137"/>
      <c r="C3" s="137"/>
      <c r="D3" s="137"/>
      <c r="E3" s="8"/>
      <c r="F3" s="8"/>
      <c r="G3" s="8"/>
      <c r="H3" s="7" t="s">
        <v>3</v>
      </c>
    </row>
    <row r="4" spans="1:8" ht="28.5" customHeight="1">
      <c r="A4" s="3" t="s">
        <v>72</v>
      </c>
      <c r="B4" s="3" t="s">
        <v>73</v>
      </c>
      <c r="C4" s="3" t="s">
        <v>59</v>
      </c>
      <c r="D4" s="3" t="s">
        <v>74</v>
      </c>
      <c r="E4" s="3" t="s">
        <v>75</v>
      </c>
      <c r="F4" s="3" t="s">
        <v>76</v>
      </c>
      <c r="G4" s="3" t="s">
        <v>77</v>
      </c>
      <c r="H4" s="3" t="s">
        <v>78</v>
      </c>
    </row>
    <row r="5" spans="1:8" ht="15" customHeight="1">
      <c r="A5" s="148">
        <v>205</v>
      </c>
      <c r="B5" s="41" t="s">
        <v>79</v>
      </c>
      <c r="C5" s="147">
        <v>8346.9874</v>
      </c>
      <c r="D5" s="147">
        <v>339.38740000000001</v>
      </c>
      <c r="E5" s="150">
        <v>8007.6</v>
      </c>
      <c r="F5" s="42">
        <v>0</v>
      </c>
      <c r="G5" s="42">
        <v>0</v>
      </c>
      <c r="H5" s="42">
        <v>0</v>
      </c>
    </row>
    <row r="6" spans="1:8" ht="15" customHeight="1">
      <c r="A6" s="148">
        <v>20501</v>
      </c>
      <c r="B6" s="41" t="s">
        <v>80</v>
      </c>
      <c r="C6" s="147">
        <v>568.38739999999996</v>
      </c>
      <c r="D6" s="147">
        <v>339.38740000000001</v>
      </c>
      <c r="E6" s="150">
        <v>229</v>
      </c>
      <c r="F6" s="42">
        <v>0</v>
      </c>
      <c r="G6" s="42">
        <v>0</v>
      </c>
      <c r="H6" s="42">
        <v>0</v>
      </c>
    </row>
    <row r="7" spans="1:8" ht="15" customHeight="1">
      <c r="A7" s="148">
        <v>2050101</v>
      </c>
      <c r="B7" s="41" t="s">
        <v>81</v>
      </c>
      <c r="C7" s="147">
        <v>399.38740000000001</v>
      </c>
      <c r="D7" s="147">
        <v>339.38740000000001</v>
      </c>
      <c r="E7" s="150">
        <v>60</v>
      </c>
      <c r="F7" s="42">
        <v>0</v>
      </c>
      <c r="G7" s="42">
        <v>0</v>
      </c>
      <c r="H7" s="42">
        <v>0</v>
      </c>
    </row>
    <row r="8" spans="1:8" ht="15" customHeight="1">
      <c r="A8" s="148">
        <v>2050199</v>
      </c>
      <c r="B8" s="41" t="s">
        <v>82</v>
      </c>
      <c r="C8" s="147">
        <v>169</v>
      </c>
      <c r="D8" s="147">
        <v>0</v>
      </c>
      <c r="E8" s="150">
        <v>169</v>
      </c>
      <c r="F8" s="42">
        <v>0</v>
      </c>
      <c r="G8" s="42">
        <v>0</v>
      </c>
      <c r="H8" s="42">
        <v>0</v>
      </c>
    </row>
    <row r="9" spans="1:8" ht="15" customHeight="1">
      <c r="A9" s="148">
        <v>20502</v>
      </c>
      <c r="B9" s="41" t="s">
        <v>83</v>
      </c>
      <c r="C9" s="147">
        <v>7605.6</v>
      </c>
      <c r="D9" s="147">
        <v>0</v>
      </c>
      <c r="E9" s="150">
        <v>7605.6</v>
      </c>
      <c r="F9" s="42">
        <v>0</v>
      </c>
      <c r="G9" s="42">
        <v>0</v>
      </c>
      <c r="H9" s="42">
        <v>0</v>
      </c>
    </row>
    <row r="10" spans="1:8" ht="15" customHeight="1">
      <c r="A10" s="148">
        <v>2050201</v>
      </c>
      <c r="B10" s="41" t="s">
        <v>84</v>
      </c>
      <c r="C10" s="147">
        <v>100</v>
      </c>
      <c r="D10" s="147">
        <v>0</v>
      </c>
      <c r="E10" s="150">
        <v>100</v>
      </c>
      <c r="F10" s="42">
        <v>0</v>
      </c>
      <c r="G10" s="42">
        <v>0</v>
      </c>
      <c r="H10" s="42">
        <v>0</v>
      </c>
    </row>
    <row r="11" spans="1:8" ht="15" customHeight="1">
      <c r="A11" s="148">
        <v>2050202</v>
      </c>
      <c r="B11" s="41" t="s">
        <v>85</v>
      </c>
      <c r="C11" s="147">
        <v>2609.67</v>
      </c>
      <c r="D11" s="147">
        <v>0</v>
      </c>
      <c r="E11" s="150">
        <v>2609.67</v>
      </c>
      <c r="F11" s="42">
        <v>0</v>
      </c>
      <c r="G11" s="42">
        <v>0</v>
      </c>
      <c r="H11" s="42">
        <v>0</v>
      </c>
    </row>
    <row r="12" spans="1:8" ht="15" customHeight="1">
      <c r="A12" s="148">
        <v>2050203</v>
      </c>
      <c r="B12" s="41" t="s">
        <v>86</v>
      </c>
      <c r="C12" s="147">
        <v>1118.43</v>
      </c>
      <c r="D12" s="147">
        <v>0</v>
      </c>
      <c r="E12" s="150">
        <v>1118.43</v>
      </c>
      <c r="F12" s="42">
        <v>0</v>
      </c>
      <c r="G12" s="42">
        <v>0</v>
      </c>
      <c r="H12" s="42">
        <v>0</v>
      </c>
    </row>
    <row r="13" spans="1:8" ht="15" customHeight="1">
      <c r="A13" s="148">
        <v>2050204</v>
      </c>
      <c r="B13" s="41" t="s">
        <v>87</v>
      </c>
      <c r="C13" s="147">
        <v>1020</v>
      </c>
      <c r="D13" s="147">
        <v>0</v>
      </c>
      <c r="E13" s="150">
        <v>1020</v>
      </c>
      <c r="F13" s="42">
        <v>0</v>
      </c>
      <c r="G13" s="42">
        <v>0</v>
      </c>
      <c r="H13" s="42">
        <v>0</v>
      </c>
    </row>
    <row r="14" spans="1:8" ht="15" customHeight="1">
      <c r="A14" s="148">
        <v>2050299</v>
      </c>
      <c r="B14" s="41" t="s">
        <v>88</v>
      </c>
      <c r="C14" s="147">
        <v>2757.5</v>
      </c>
      <c r="D14" s="147">
        <v>0</v>
      </c>
      <c r="E14" s="150">
        <v>2757.5</v>
      </c>
      <c r="F14" s="42">
        <v>0</v>
      </c>
      <c r="G14" s="42">
        <v>0</v>
      </c>
      <c r="H14" s="42">
        <v>0</v>
      </c>
    </row>
    <row r="15" spans="1:8" ht="15" customHeight="1">
      <c r="A15" s="148">
        <v>20503</v>
      </c>
      <c r="B15" s="41" t="s">
        <v>89</v>
      </c>
      <c r="C15" s="147">
        <v>158</v>
      </c>
      <c r="D15" s="147">
        <v>0</v>
      </c>
      <c r="E15" s="150">
        <v>158</v>
      </c>
      <c r="F15" s="42">
        <v>0</v>
      </c>
      <c r="G15" s="42">
        <v>0</v>
      </c>
      <c r="H15" s="42">
        <v>0</v>
      </c>
    </row>
    <row r="16" spans="1:8" ht="15" customHeight="1">
      <c r="A16" s="148">
        <v>2050302</v>
      </c>
      <c r="B16" s="41" t="s">
        <v>90</v>
      </c>
      <c r="C16" s="147">
        <v>158</v>
      </c>
      <c r="D16" s="147">
        <v>0</v>
      </c>
      <c r="E16" s="150">
        <v>158</v>
      </c>
      <c r="F16" s="42">
        <v>0</v>
      </c>
      <c r="G16" s="42">
        <v>0</v>
      </c>
      <c r="H16" s="42">
        <v>0</v>
      </c>
    </row>
    <row r="17" spans="1:8" ht="15" customHeight="1">
      <c r="A17" s="148">
        <v>20505</v>
      </c>
      <c r="B17" s="41" t="s">
        <v>91</v>
      </c>
      <c r="C17" s="147">
        <v>10</v>
      </c>
      <c r="D17" s="147">
        <v>0</v>
      </c>
      <c r="E17" s="150">
        <v>10</v>
      </c>
      <c r="F17" s="42">
        <v>0</v>
      </c>
      <c r="G17" s="42">
        <v>0</v>
      </c>
      <c r="H17" s="42">
        <v>0</v>
      </c>
    </row>
    <row r="18" spans="1:8" ht="15" customHeight="1">
      <c r="A18" s="148">
        <v>2050502</v>
      </c>
      <c r="B18" s="41" t="s">
        <v>92</v>
      </c>
      <c r="C18" s="147">
        <v>10</v>
      </c>
      <c r="D18" s="147">
        <v>0</v>
      </c>
      <c r="E18" s="150">
        <v>10</v>
      </c>
      <c r="F18" s="42">
        <v>0</v>
      </c>
      <c r="G18" s="42">
        <v>0</v>
      </c>
      <c r="H18" s="42">
        <v>0</v>
      </c>
    </row>
    <row r="19" spans="1:8" ht="15" customHeight="1">
      <c r="A19" s="148">
        <v>20507</v>
      </c>
      <c r="B19" s="41" t="s">
        <v>93</v>
      </c>
      <c r="C19" s="147">
        <v>5</v>
      </c>
      <c r="D19" s="147">
        <v>0</v>
      </c>
      <c r="E19" s="150">
        <v>5</v>
      </c>
      <c r="F19" s="42">
        <v>0</v>
      </c>
      <c r="G19" s="42">
        <v>0</v>
      </c>
      <c r="H19" s="42">
        <v>0</v>
      </c>
    </row>
    <row r="20" spans="1:8" ht="15" customHeight="1">
      <c r="A20" s="148">
        <v>2050701</v>
      </c>
      <c r="B20" s="41" t="s">
        <v>94</v>
      </c>
      <c r="C20" s="147">
        <v>5</v>
      </c>
      <c r="D20" s="147">
        <v>0</v>
      </c>
      <c r="E20" s="150">
        <v>5</v>
      </c>
      <c r="F20" s="42">
        <v>0</v>
      </c>
      <c r="G20" s="42">
        <v>0</v>
      </c>
      <c r="H20" s="42">
        <v>0</v>
      </c>
    </row>
    <row r="21" spans="1:8" ht="15" customHeight="1">
      <c r="A21" s="148">
        <v>208</v>
      </c>
      <c r="B21" s="41" t="s">
        <v>95</v>
      </c>
      <c r="C21" s="147">
        <v>52.505200000000002</v>
      </c>
      <c r="D21" s="147">
        <v>52.505200000000002</v>
      </c>
      <c r="E21" s="147">
        <v>0</v>
      </c>
      <c r="F21" s="42">
        <v>0</v>
      </c>
      <c r="G21" s="42">
        <v>0</v>
      </c>
      <c r="H21" s="42">
        <v>0</v>
      </c>
    </row>
    <row r="22" spans="1:8" ht="15" customHeight="1">
      <c r="A22" s="148">
        <v>20805</v>
      </c>
      <c r="B22" s="41" t="s">
        <v>96</v>
      </c>
      <c r="C22" s="147">
        <v>45.706099999999999</v>
      </c>
      <c r="D22" s="147">
        <v>45.706099999999999</v>
      </c>
      <c r="E22" s="147">
        <v>0</v>
      </c>
      <c r="F22" s="42">
        <v>0</v>
      </c>
      <c r="G22" s="42">
        <v>0</v>
      </c>
      <c r="H22" s="42">
        <v>0</v>
      </c>
    </row>
    <row r="23" spans="1:8" ht="15" customHeight="1">
      <c r="A23" s="148">
        <v>2080501</v>
      </c>
      <c r="B23" s="41" t="s">
        <v>97</v>
      </c>
      <c r="C23" s="147">
        <v>11.5182</v>
      </c>
      <c r="D23" s="147">
        <v>11.5182</v>
      </c>
      <c r="E23" s="147">
        <v>0</v>
      </c>
      <c r="F23" s="42">
        <v>0</v>
      </c>
      <c r="G23" s="42">
        <v>0</v>
      </c>
      <c r="H23" s="42">
        <v>0</v>
      </c>
    </row>
    <row r="24" spans="1:8" ht="22.95" customHeight="1">
      <c r="A24" s="148">
        <v>2080505</v>
      </c>
      <c r="B24" s="41" t="s">
        <v>98</v>
      </c>
      <c r="C24" s="147">
        <v>34.187899999999999</v>
      </c>
      <c r="D24" s="147">
        <v>34.187899999999999</v>
      </c>
      <c r="E24" s="147">
        <v>0</v>
      </c>
      <c r="F24" s="42">
        <v>0</v>
      </c>
      <c r="G24" s="42">
        <v>0</v>
      </c>
      <c r="H24" s="42">
        <v>0</v>
      </c>
    </row>
    <row r="25" spans="1:8" ht="15" customHeight="1">
      <c r="A25" s="148">
        <v>20808</v>
      </c>
      <c r="B25" s="41" t="s">
        <v>99</v>
      </c>
      <c r="C25" s="147">
        <v>5.7455999999999996</v>
      </c>
      <c r="D25" s="147">
        <v>5.7455999999999996</v>
      </c>
      <c r="E25" s="147">
        <v>0</v>
      </c>
      <c r="F25" s="42">
        <v>0</v>
      </c>
      <c r="G25" s="42">
        <v>0</v>
      </c>
      <c r="H25" s="42">
        <v>0</v>
      </c>
    </row>
    <row r="26" spans="1:8" ht="15" customHeight="1">
      <c r="A26" s="148">
        <v>2080801</v>
      </c>
      <c r="B26" s="41" t="s">
        <v>100</v>
      </c>
      <c r="C26" s="147">
        <v>5.7455999999999996</v>
      </c>
      <c r="D26" s="147">
        <v>5.7455999999999996</v>
      </c>
      <c r="E26" s="147">
        <v>0</v>
      </c>
      <c r="F26" s="42">
        <v>0</v>
      </c>
      <c r="G26" s="42">
        <v>0</v>
      </c>
      <c r="H26" s="42">
        <v>0</v>
      </c>
    </row>
    <row r="27" spans="1:8" ht="15" customHeight="1">
      <c r="A27" s="148">
        <v>20899</v>
      </c>
      <c r="B27" s="41" t="s">
        <v>101</v>
      </c>
      <c r="C27" s="147">
        <v>1.0535000000000001</v>
      </c>
      <c r="D27" s="147">
        <v>1.0535000000000001</v>
      </c>
      <c r="E27" s="147">
        <v>0</v>
      </c>
      <c r="F27" s="42">
        <v>0</v>
      </c>
      <c r="G27" s="42">
        <v>0</v>
      </c>
      <c r="H27" s="42">
        <v>0</v>
      </c>
    </row>
    <row r="28" spans="1:8" ht="15" customHeight="1">
      <c r="A28" s="148">
        <v>2089999</v>
      </c>
      <c r="B28" s="41" t="s">
        <v>101</v>
      </c>
      <c r="C28" s="147">
        <v>1.0535000000000001</v>
      </c>
      <c r="D28" s="147">
        <v>1.0535000000000001</v>
      </c>
      <c r="E28" s="147">
        <v>0</v>
      </c>
      <c r="F28" s="42">
        <v>0</v>
      </c>
      <c r="G28" s="42">
        <v>0</v>
      </c>
      <c r="H28" s="42">
        <v>0</v>
      </c>
    </row>
    <row r="29" spans="1:8" ht="15" customHeight="1">
      <c r="A29" s="148">
        <v>210</v>
      </c>
      <c r="B29" s="41" t="s">
        <v>102</v>
      </c>
      <c r="C29" s="147">
        <v>17.094000000000001</v>
      </c>
      <c r="D29" s="147">
        <v>17.094000000000001</v>
      </c>
      <c r="E29" s="147">
        <v>0</v>
      </c>
      <c r="F29" s="42">
        <v>0</v>
      </c>
      <c r="G29" s="42">
        <v>0</v>
      </c>
      <c r="H29" s="42">
        <v>0</v>
      </c>
    </row>
    <row r="30" spans="1:8" ht="15" customHeight="1">
      <c r="A30" s="148">
        <v>21011</v>
      </c>
      <c r="B30" s="41" t="s">
        <v>103</v>
      </c>
      <c r="C30" s="147">
        <v>17.094000000000001</v>
      </c>
      <c r="D30" s="147">
        <v>17.094000000000001</v>
      </c>
      <c r="E30" s="147">
        <v>0</v>
      </c>
      <c r="F30" s="42">
        <v>0</v>
      </c>
      <c r="G30" s="42">
        <v>0</v>
      </c>
      <c r="H30" s="42">
        <v>0</v>
      </c>
    </row>
    <row r="31" spans="1:8" ht="15" customHeight="1">
      <c r="A31" s="148">
        <v>2101101</v>
      </c>
      <c r="B31" s="41" t="s">
        <v>104</v>
      </c>
      <c r="C31" s="147">
        <v>17.094000000000001</v>
      </c>
      <c r="D31" s="147">
        <v>17.094000000000001</v>
      </c>
      <c r="E31" s="147">
        <v>0</v>
      </c>
      <c r="F31" s="42">
        <v>0</v>
      </c>
      <c r="G31" s="42">
        <v>0</v>
      </c>
      <c r="H31" s="42">
        <v>0</v>
      </c>
    </row>
    <row r="32" spans="1:8" ht="15" customHeight="1">
      <c r="A32" s="148">
        <v>221</v>
      </c>
      <c r="B32" s="41" t="s">
        <v>105</v>
      </c>
      <c r="C32" s="147">
        <v>25.640899999999998</v>
      </c>
      <c r="D32" s="147">
        <v>25.640899999999998</v>
      </c>
      <c r="E32" s="147">
        <v>0</v>
      </c>
      <c r="F32" s="42">
        <v>0</v>
      </c>
      <c r="G32" s="42">
        <v>0</v>
      </c>
      <c r="H32" s="42">
        <v>0</v>
      </c>
    </row>
    <row r="33" spans="1:8" ht="15" customHeight="1">
      <c r="A33" s="148">
        <v>22102</v>
      </c>
      <c r="B33" s="41" t="s">
        <v>106</v>
      </c>
      <c r="C33" s="147">
        <v>25.640899999999998</v>
      </c>
      <c r="D33" s="147">
        <v>25.640899999999998</v>
      </c>
      <c r="E33" s="147">
        <v>0</v>
      </c>
      <c r="F33" s="42">
        <v>0</v>
      </c>
      <c r="G33" s="42">
        <v>0</v>
      </c>
      <c r="H33" s="42">
        <v>0</v>
      </c>
    </row>
    <row r="34" spans="1:8" ht="15" customHeight="1">
      <c r="A34" s="148">
        <v>2210201</v>
      </c>
      <c r="B34" s="41" t="s">
        <v>107</v>
      </c>
      <c r="C34" s="147">
        <v>25.640899999999998</v>
      </c>
      <c r="D34" s="147">
        <v>25.640899999999998</v>
      </c>
      <c r="E34" s="147">
        <v>0</v>
      </c>
      <c r="F34" s="42">
        <v>0</v>
      </c>
      <c r="G34" s="42">
        <v>0</v>
      </c>
      <c r="H34" s="42">
        <v>0</v>
      </c>
    </row>
    <row r="35" spans="1:8" ht="16.5" customHeight="1">
      <c r="A35" s="90" t="s">
        <v>108</v>
      </c>
      <c r="B35" s="90"/>
      <c r="C35" s="147">
        <v>8442.2275000000009</v>
      </c>
      <c r="D35" s="147">
        <v>434.6275</v>
      </c>
      <c r="E35" s="147">
        <v>8007.6</v>
      </c>
      <c r="F35" s="42">
        <v>0</v>
      </c>
      <c r="G35" s="42">
        <v>0</v>
      </c>
      <c r="H35" s="42">
        <v>0</v>
      </c>
    </row>
  </sheetData>
  <mergeCells count="4">
    <mergeCell ref="A1:H1"/>
    <mergeCell ref="A2:H2"/>
    <mergeCell ref="A35:B35"/>
    <mergeCell ref="A3:D3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8"/>
  <sheetViews>
    <sheetView workbookViewId="0">
      <pane ySplit="5" topLeftCell="A6" activePane="bottomLeft" state="frozen"/>
      <selection pane="bottomLeft" activeCell="E11" sqref="E11"/>
    </sheetView>
  </sheetViews>
  <sheetFormatPr defaultColWidth="10" defaultRowHeight="15.6"/>
  <cols>
    <col min="1" max="1" width="5.109375" style="35" customWidth="1"/>
    <col min="2" max="2" width="27.6640625" style="35" customWidth="1"/>
    <col min="3" max="3" width="14.6640625" style="55" customWidth="1"/>
    <col min="4" max="4" width="29.44140625" style="35" customWidth="1"/>
    <col min="5" max="7" width="14.33203125" style="55" customWidth="1"/>
    <col min="8" max="8" width="13.33203125" style="55" customWidth="1"/>
    <col min="9" max="9" width="11.5546875" style="55" customWidth="1"/>
    <col min="10" max="11" width="4.5546875" style="35" customWidth="1"/>
    <col min="12" max="12" width="5.6640625" style="35" customWidth="1"/>
    <col min="13" max="16384" width="10" style="35"/>
  </cols>
  <sheetData>
    <row r="1" spans="1:16" ht="18" customHeight="1">
      <c r="I1" s="77" t="s">
        <v>109</v>
      </c>
    </row>
    <row r="2" spans="1:16" ht="24" customHeight="1">
      <c r="A2" s="56" t="s">
        <v>110</v>
      </c>
      <c r="B2" s="56"/>
      <c r="C2" s="57"/>
      <c r="D2" s="56"/>
      <c r="E2" s="57"/>
      <c r="F2" s="57"/>
      <c r="G2" s="57"/>
      <c r="H2" s="57"/>
      <c r="I2" s="57"/>
    </row>
    <row r="3" spans="1:16" ht="18" customHeight="1">
      <c r="A3" s="138" t="s">
        <v>526</v>
      </c>
      <c r="B3" s="138"/>
      <c r="C3" s="58"/>
      <c r="D3" s="59"/>
      <c r="E3" s="58"/>
      <c r="F3" s="58"/>
      <c r="G3" s="58"/>
      <c r="H3" s="58"/>
      <c r="I3" s="78" t="s">
        <v>3</v>
      </c>
    </row>
    <row r="4" spans="1:16" ht="18" customHeight="1">
      <c r="A4" s="60" t="s">
        <v>4</v>
      </c>
      <c r="B4" s="61"/>
      <c r="C4" s="62"/>
      <c r="D4" s="60" t="s">
        <v>5</v>
      </c>
      <c r="E4" s="63"/>
      <c r="F4" s="63"/>
      <c r="G4" s="63"/>
      <c r="H4" s="64"/>
      <c r="I4" s="64"/>
    </row>
    <row r="5" spans="1:16" ht="17.25" customHeight="1">
      <c r="A5" s="116" t="s">
        <v>111</v>
      </c>
      <c r="B5" s="108"/>
      <c r="C5" s="97" t="s">
        <v>7</v>
      </c>
      <c r="D5" s="99" t="s">
        <v>111</v>
      </c>
      <c r="E5" s="97" t="s">
        <v>59</v>
      </c>
      <c r="F5" s="63" t="s">
        <v>112</v>
      </c>
      <c r="G5" s="62"/>
      <c r="H5" s="64"/>
      <c r="I5" s="64"/>
    </row>
    <row r="6" spans="1:16" ht="17.25" customHeight="1">
      <c r="A6" s="117"/>
      <c r="B6" s="109"/>
      <c r="C6" s="98"/>
      <c r="D6" s="100"/>
      <c r="E6" s="98"/>
      <c r="F6" s="65" t="s">
        <v>60</v>
      </c>
      <c r="G6" s="65"/>
      <c r="H6" s="101" t="s">
        <v>113</v>
      </c>
      <c r="I6" s="101" t="s">
        <v>62</v>
      </c>
    </row>
    <row r="7" spans="1:16" ht="35.25" customHeight="1">
      <c r="A7" s="118"/>
      <c r="B7" s="110"/>
      <c r="C7" s="98"/>
      <c r="D7" s="100"/>
      <c r="E7" s="98"/>
      <c r="F7" s="66" t="s">
        <v>114</v>
      </c>
      <c r="G7" s="66" t="s">
        <v>115</v>
      </c>
      <c r="H7" s="101"/>
      <c r="I7" s="101"/>
    </row>
    <row r="8" spans="1:16" ht="20.25" customHeight="1">
      <c r="A8" s="105" t="s">
        <v>116</v>
      </c>
      <c r="B8" s="67" t="s">
        <v>114</v>
      </c>
      <c r="C8" s="151">
        <v>8442.2275000000009</v>
      </c>
      <c r="D8" s="69" t="s">
        <v>9</v>
      </c>
      <c r="E8" s="151">
        <v>0</v>
      </c>
      <c r="F8" s="151">
        <v>0</v>
      </c>
      <c r="G8" s="151">
        <v>0</v>
      </c>
      <c r="H8" s="68">
        <v>0</v>
      </c>
      <c r="I8" s="68">
        <v>0</v>
      </c>
    </row>
    <row r="9" spans="1:16" s="53" customFormat="1" ht="20.25" customHeight="1">
      <c r="A9" s="106"/>
      <c r="B9" s="70" t="s">
        <v>117</v>
      </c>
      <c r="C9" s="151">
        <v>8442.2275000000009</v>
      </c>
      <c r="D9" s="71" t="s">
        <v>11</v>
      </c>
      <c r="E9" s="151">
        <v>0</v>
      </c>
      <c r="F9" s="151">
        <v>0</v>
      </c>
      <c r="G9" s="151">
        <v>0</v>
      </c>
      <c r="H9" s="68">
        <v>0</v>
      </c>
      <c r="I9" s="68">
        <v>0</v>
      </c>
      <c r="J9" s="35"/>
      <c r="K9" s="35"/>
      <c r="L9" s="35"/>
      <c r="M9" s="35"/>
    </row>
    <row r="10" spans="1:16" s="54" customFormat="1" ht="20.25" customHeight="1">
      <c r="A10" s="106"/>
      <c r="B10" s="70" t="s">
        <v>118</v>
      </c>
      <c r="C10" s="151">
        <v>0</v>
      </c>
      <c r="D10" s="71" t="s">
        <v>13</v>
      </c>
      <c r="E10" s="151">
        <v>0</v>
      </c>
      <c r="F10" s="151">
        <v>0</v>
      </c>
      <c r="G10" s="151">
        <v>0</v>
      </c>
      <c r="H10" s="68">
        <v>0</v>
      </c>
      <c r="I10" s="68">
        <v>0</v>
      </c>
      <c r="J10" s="35"/>
      <c r="K10" s="35"/>
      <c r="L10" s="35"/>
      <c r="M10" s="35"/>
      <c r="N10" s="79"/>
      <c r="O10" s="79"/>
      <c r="P10" s="79"/>
    </row>
    <row r="11" spans="1:16" ht="20.25" customHeight="1">
      <c r="A11" s="106"/>
      <c r="B11" s="70" t="s">
        <v>119</v>
      </c>
      <c r="C11" s="151">
        <v>0</v>
      </c>
      <c r="D11" s="71" t="s">
        <v>15</v>
      </c>
      <c r="E11" s="151">
        <v>0</v>
      </c>
      <c r="F11" s="151">
        <v>0</v>
      </c>
      <c r="G11" s="151">
        <v>0</v>
      </c>
      <c r="H11" s="68">
        <v>0</v>
      </c>
      <c r="I11" s="68">
        <v>0</v>
      </c>
    </row>
    <row r="12" spans="1:16" ht="20.25" customHeight="1">
      <c r="A12" s="106"/>
      <c r="B12" s="70" t="s">
        <v>120</v>
      </c>
      <c r="C12" s="151">
        <v>0</v>
      </c>
      <c r="D12" s="71" t="s">
        <v>17</v>
      </c>
      <c r="E12" s="151">
        <f>F12+H12+I12</f>
        <v>8346.9874</v>
      </c>
      <c r="F12" s="151">
        <f>G12</f>
        <v>8346.9874</v>
      </c>
      <c r="G12" s="151">
        <v>8346.9874</v>
      </c>
      <c r="H12" s="68"/>
      <c r="I12" s="68"/>
    </row>
    <row r="13" spans="1:16" ht="20.25" customHeight="1">
      <c r="A13" s="106"/>
      <c r="B13" s="70" t="s">
        <v>121</v>
      </c>
      <c r="C13" s="151">
        <v>0</v>
      </c>
      <c r="D13" s="71" t="s">
        <v>19</v>
      </c>
      <c r="E13" s="151">
        <v>0</v>
      </c>
      <c r="F13" s="151">
        <v>0</v>
      </c>
      <c r="G13" s="151">
        <v>0</v>
      </c>
      <c r="H13" s="68">
        <v>0</v>
      </c>
      <c r="I13" s="68">
        <v>0</v>
      </c>
    </row>
    <row r="14" spans="1:16" ht="20.25" customHeight="1">
      <c r="A14" s="106"/>
      <c r="B14" s="70" t="s">
        <v>122</v>
      </c>
      <c r="C14" s="151">
        <v>0</v>
      </c>
      <c r="D14" s="71" t="s">
        <v>21</v>
      </c>
      <c r="E14" s="151">
        <v>0</v>
      </c>
      <c r="F14" s="151">
        <v>0</v>
      </c>
      <c r="G14" s="151">
        <v>0</v>
      </c>
      <c r="H14" s="68">
        <v>0</v>
      </c>
      <c r="I14" s="68">
        <v>0</v>
      </c>
    </row>
    <row r="15" spans="1:16" ht="20.25" customHeight="1">
      <c r="A15" s="106"/>
      <c r="B15" s="70" t="s">
        <v>123</v>
      </c>
      <c r="C15" s="151">
        <v>0</v>
      </c>
      <c r="D15" s="69" t="s">
        <v>23</v>
      </c>
      <c r="E15" s="151">
        <f>F15+H15+I15</f>
        <v>52.505200000000002</v>
      </c>
      <c r="F15" s="151">
        <f>G15</f>
        <v>52.505200000000002</v>
      </c>
      <c r="G15" s="151">
        <v>52.505200000000002</v>
      </c>
      <c r="H15" s="68">
        <v>0</v>
      </c>
      <c r="I15" s="68">
        <v>0</v>
      </c>
    </row>
    <row r="16" spans="1:16" ht="20.25" customHeight="1">
      <c r="A16" s="106"/>
      <c r="B16" s="70" t="s">
        <v>124</v>
      </c>
      <c r="C16" s="151">
        <v>0</v>
      </c>
      <c r="D16" s="71" t="s">
        <v>25</v>
      </c>
      <c r="E16" s="151">
        <v>0</v>
      </c>
      <c r="F16" s="151">
        <v>0</v>
      </c>
      <c r="G16" s="151">
        <v>0</v>
      </c>
      <c r="H16" s="68">
        <v>0</v>
      </c>
      <c r="I16" s="68">
        <v>0</v>
      </c>
    </row>
    <row r="17" spans="1:9" ht="20.25" customHeight="1">
      <c r="A17" s="106"/>
      <c r="B17" s="70" t="s">
        <v>125</v>
      </c>
      <c r="C17" s="151">
        <v>0</v>
      </c>
      <c r="D17" s="71" t="s">
        <v>26</v>
      </c>
      <c r="E17" s="151">
        <f>F17+H17+I17</f>
        <v>17.094000000000001</v>
      </c>
      <c r="F17" s="151">
        <f>G17</f>
        <v>17.094000000000001</v>
      </c>
      <c r="G17" s="151">
        <v>17.094000000000001</v>
      </c>
      <c r="H17" s="68">
        <v>0</v>
      </c>
      <c r="I17" s="68">
        <v>0</v>
      </c>
    </row>
    <row r="18" spans="1:9" ht="20.25" customHeight="1">
      <c r="A18" s="106"/>
      <c r="B18" s="72" t="s">
        <v>126</v>
      </c>
      <c r="C18" s="151">
        <v>0</v>
      </c>
      <c r="D18" s="69" t="s">
        <v>27</v>
      </c>
      <c r="E18" s="151">
        <v>0</v>
      </c>
      <c r="F18" s="151">
        <v>0</v>
      </c>
      <c r="G18" s="151">
        <v>0</v>
      </c>
      <c r="H18" s="68">
        <v>0</v>
      </c>
      <c r="I18" s="68">
        <v>0</v>
      </c>
    </row>
    <row r="19" spans="1:9" ht="20.25" customHeight="1">
      <c r="A19" s="106"/>
      <c r="B19" s="72" t="s">
        <v>127</v>
      </c>
      <c r="C19" s="151">
        <v>0</v>
      </c>
      <c r="D19" s="69" t="s">
        <v>128</v>
      </c>
      <c r="E19" s="151">
        <v>0</v>
      </c>
      <c r="F19" s="151">
        <v>0</v>
      </c>
      <c r="G19" s="151">
        <v>0</v>
      </c>
      <c r="H19" s="68">
        <v>0</v>
      </c>
      <c r="I19" s="68">
        <v>0</v>
      </c>
    </row>
    <row r="20" spans="1:9" ht="20.25" customHeight="1">
      <c r="A20" s="107"/>
      <c r="B20" s="72" t="s">
        <v>129</v>
      </c>
      <c r="C20" s="151">
        <v>0</v>
      </c>
      <c r="D20" s="71" t="s">
        <v>130</v>
      </c>
      <c r="E20" s="151">
        <v>0</v>
      </c>
      <c r="F20" s="151">
        <v>0</v>
      </c>
      <c r="G20" s="151">
        <v>0</v>
      </c>
      <c r="H20" s="68">
        <v>0</v>
      </c>
      <c r="I20" s="68">
        <v>0</v>
      </c>
    </row>
    <row r="21" spans="1:9" ht="20.25" customHeight="1">
      <c r="A21" s="108" t="s">
        <v>131</v>
      </c>
      <c r="B21" s="73" t="s">
        <v>114</v>
      </c>
      <c r="C21" s="151">
        <v>0</v>
      </c>
      <c r="D21" s="71" t="s">
        <v>30</v>
      </c>
      <c r="E21" s="151">
        <v>0</v>
      </c>
      <c r="F21" s="151">
        <v>0</v>
      </c>
      <c r="G21" s="151">
        <v>0</v>
      </c>
      <c r="H21" s="68">
        <v>0</v>
      </c>
      <c r="I21" s="68">
        <v>0</v>
      </c>
    </row>
    <row r="22" spans="1:9" ht="20.25" customHeight="1">
      <c r="A22" s="109"/>
      <c r="B22" s="72" t="s">
        <v>132</v>
      </c>
      <c r="C22" s="151">
        <v>0</v>
      </c>
      <c r="D22" s="71" t="s">
        <v>133</v>
      </c>
      <c r="E22" s="151">
        <v>0</v>
      </c>
      <c r="F22" s="151">
        <v>0</v>
      </c>
      <c r="G22" s="151">
        <v>0</v>
      </c>
      <c r="H22" s="68">
        <v>0</v>
      </c>
      <c r="I22" s="68">
        <v>0</v>
      </c>
    </row>
    <row r="23" spans="1:9" ht="20.25" customHeight="1">
      <c r="A23" s="109"/>
      <c r="B23" s="72" t="s">
        <v>123</v>
      </c>
      <c r="C23" s="151">
        <v>0</v>
      </c>
      <c r="D23" s="71" t="s">
        <v>134</v>
      </c>
      <c r="E23" s="151">
        <v>0</v>
      </c>
      <c r="F23" s="151">
        <v>0</v>
      </c>
      <c r="G23" s="151">
        <v>0</v>
      </c>
      <c r="H23" s="68">
        <v>0</v>
      </c>
      <c r="I23" s="68">
        <v>0</v>
      </c>
    </row>
    <row r="24" spans="1:9" ht="20.25" customHeight="1">
      <c r="A24" s="109"/>
      <c r="B24" s="72" t="s">
        <v>125</v>
      </c>
      <c r="C24" s="151">
        <v>0</v>
      </c>
      <c r="D24" s="71" t="s">
        <v>33</v>
      </c>
      <c r="E24" s="151">
        <v>0</v>
      </c>
      <c r="F24" s="151">
        <v>0</v>
      </c>
      <c r="G24" s="151">
        <v>0</v>
      </c>
      <c r="H24" s="68">
        <v>0</v>
      </c>
      <c r="I24" s="68">
        <v>0</v>
      </c>
    </row>
    <row r="25" spans="1:9" ht="20.25" customHeight="1">
      <c r="A25" s="110"/>
      <c r="B25" s="72" t="s">
        <v>129</v>
      </c>
      <c r="C25" s="151">
        <v>0</v>
      </c>
      <c r="D25" s="71" t="s">
        <v>34</v>
      </c>
      <c r="E25" s="151">
        <v>0</v>
      </c>
      <c r="F25" s="151">
        <v>0</v>
      </c>
      <c r="G25" s="151">
        <v>0</v>
      </c>
      <c r="H25" s="68">
        <v>0</v>
      </c>
      <c r="I25" s="68">
        <v>0</v>
      </c>
    </row>
    <row r="26" spans="1:9" ht="20.25" customHeight="1">
      <c r="A26" s="112" t="s">
        <v>62</v>
      </c>
      <c r="B26" s="112"/>
      <c r="C26" s="151">
        <v>0</v>
      </c>
      <c r="D26" s="71" t="s">
        <v>35</v>
      </c>
      <c r="E26" s="151">
        <v>0</v>
      </c>
      <c r="F26" s="151">
        <v>0</v>
      </c>
      <c r="G26" s="151">
        <v>0</v>
      </c>
      <c r="H26" s="68">
        <v>0</v>
      </c>
      <c r="I26" s="68">
        <v>0</v>
      </c>
    </row>
    <row r="27" spans="1:9" ht="20.25" customHeight="1">
      <c r="A27" s="111"/>
      <c r="B27" s="115"/>
      <c r="C27" s="151">
        <v>0</v>
      </c>
      <c r="D27" s="71" t="s">
        <v>36</v>
      </c>
      <c r="E27" s="151">
        <f>F27+H27+I27</f>
        <v>25.640899999999998</v>
      </c>
      <c r="F27" s="151">
        <f>G27</f>
        <v>25.640899999999998</v>
      </c>
      <c r="G27" s="151">
        <v>25.640899999999998</v>
      </c>
      <c r="H27" s="68">
        <v>0</v>
      </c>
      <c r="I27" s="68">
        <v>0</v>
      </c>
    </row>
    <row r="28" spans="1:9" ht="20.25" customHeight="1">
      <c r="A28" s="111"/>
      <c r="B28" s="115"/>
      <c r="C28" s="151">
        <v>0</v>
      </c>
      <c r="D28" s="71" t="s">
        <v>37</v>
      </c>
      <c r="E28" s="151">
        <v>0</v>
      </c>
      <c r="F28" s="151">
        <v>0</v>
      </c>
      <c r="G28" s="151">
        <v>0</v>
      </c>
      <c r="H28" s="68">
        <v>0</v>
      </c>
      <c r="I28" s="68">
        <v>0</v>
      </c>
    </row>
    <row r="29" spans="1:9" ht="20.25" customHeight="1">
      <c r="A29" s="111"/>
      <c r="B29" s="99"/>
      <c r="C29" s="151">
        <v>0</v>
      </c>
      <c r="D29" s="71" t="s">
        <v>135</v>
      </c>
      <c r="E29" s="151">
        <v>0</v>
      </c>
      <c r="F29" s="151">
        <v>0</v>
      </c>
      <c r="G29" s="151">
        <v>0</v>
      </c>
      <c r="H29" s="68">
        <v>0</v>
      </c>
      <c r="I29" s="68">
        <v>0</v>
      </c>
    </row>
    <row r="30" spans="1:9" ht="20.25" customHeight="1">
      <c r="A30" s="111"/>
      <c r="B30" s="99"/>
      <c r="C30" s="151">
        <v>0</v>
      </c>
      <c r="D30" s="71" t="s">
        <v>136</v>
      </c>
      <c r="E30" s="151">
        <v>0</v>
      </c>
      <c r="F30" s="151">
        <v>0</v>
      </c>
      <c r="G30" s="151">
        <v>0</v>
      </c>
      <c r="H30" s="68">
        <v>0</v>
      </c>
      <c r="I30" s="68">
        <v>0</v>
      </c>
    </row>
    <row r="31" spans="1:9" ht="20.25" customHeight="1">
      <c r="A31" s="112"/>
      <c r="B31" s="112"/>
      <c r="C31" s="151">
        <v>0</v>
      </c>
      <c r="D31" s="71" t="s">
        <v>40</v>
      </c>
      <c r="E31" s="151">
        <v>0</v>
      </c>
      <c r="F31" s="151">
        <v>0</v>
      </c>
      <c r="G31" s="151">
        <v>0</v>
      </c>
      <c r="H31" s="68">
        <v>0</v>
      </c>
      <c r="I31" s="68">
        <v>0</v>
      </c>
    </row>
    <row r="32" spans="1:9" ht="20.25" customHeight="1">
      <c r="A32" s="112"/>
      <c r="B32" s="112"/>
      <c r="C32" s="151">
        <v>0</v>
      </c>
      <c r="D32" s="71" t="s">
        <v>41</v>
      </c>
      <c r="E32" s="151">
        <v>0</v>
      </c>
      <c r="F32" s="151">
        <v>0</v>
      </c>
      <c r="G32" s="151">
        <v>0</v>
      </c>
      <c r="H32" s="68">
        <v>0</v>
      </c>
      <c r="I32" s="68">
        <v>0</v>
      </c>
    </row>
    <row r="33" spans="1:9" ht="20.25" customHeight="1">
      <c r="A33" s="113"/>
      <c r="B33" s="114"/>
      <c r="C33" s="151">
        <v>0</v>
      </c>
      <c r="D33" s="71" t="s">
        <v>42</v>
      </c>
      <c r="E33" s="151">
        <v>0</v>
      </c>
      <c r="F33" s="151">
        <v>0</v>
      </c>
      <c r="G33" s="151">
        <v>0</v>
      </c>
      <c r="H33" s="68">
        <v>0</v>
      </c>
      <c r="I33" s="68">
        <v>0</v>
      </c>
    </row>
    <row r="34" spans="1:9" ht="20.25" customHeight="1">
      <c r="A34" s="113"/>
      <c r="B34" s="114"/>
      <c r="C34" s="151">
        <v>0</v>
      </c>
      <c r="D34" s="71" t="s">
        <v>43</v>
      </c>
      <c r="E34" s="151">
        <v>0</v>
      </c>
      <c r="F34" s="151">
        <v>0</v>
      </c>
      <c r="G34" s="151">
        <v>0</v>
      </c>
      <c r="H34" s="68">
        <v>0</v>
      </c>
      <c r="I34" s="68">
        <v>0</v>
      </c>
    </row>
    <row r="35" spans="1:9" ht="20.25" customHeight="1">
      <c r="A35" s="102"/>
      <c r="B35" s="102"/>
      <c r="C35" s="151">
        <v>0</v>
      </c>
      <c r="D35" s="71" t="s">
        <v>44</v>
      </c>
      <c r="E35" s="151">
        <v>0</v>
      </c>
      <c r="F35" s="151">
        <v>0</v>
      </c>
      <c r="G35" s="151">
        <v>0</v>
      </c>
      <c r="H35" s="68">
        <v>0</v>
      </c>
      <c r="I35" s="68">
        <v>0</v>
      </c>
    </row>
    <row r="36" spans="1:9" ht="20.25" customHeight="1">
      <c r="A36" s="102"/>
      <c r="B36" s="102"/>
      <c r="C36" s="151">
        <v>0</v>
      </c>
      <c r="D36" s="71" t="s">
        <v>45</v>
      </c>
      <c r="E36" s="151">
        <v>0</v>
      </c>
      <c r="F36" s="151">
        <v>0</v>
      </c>
      <c r="G36" s="151">
        <v>0</v>
      </c>
      <c r="H36" s="68">
        <v>0</v>
      </c>
      <c r="I36" s="68">
        <v>0</v>
      </c>
    </row>
    <row r="37" spans="1:9" ht="20.25" customHeight="1">
      <c r="A37" s="103"/>
      <c r="B37" s="104"/>
      <c r="C37" s="151">
        <v>0</v>
      </c>
      <c r="D37" s="71" t="s">
        <v>137</v>
      </c>
      <c r="E37" s="151">
        <v>0</v>
      </c>
      <c r="F37" s="151">
        <v>0</v>
      </c>
      <c r="G37" s="151">
        <v>0</v>
      </c>
      <c r="H37" s="68">
        <v>0</v>
      </c>
      <c r="I37" s="68">
        <v>0</v>
      </c>
    </row>
    <row r="38" spans="1:9" ht="20.25" customHeight="1">
      <c r="A38" s="75" t="s">
        <v>138</v>
      </c>
      <c r="B38" s="76"/>
      <c r="C38" s="151">
        <f>SUM(C9:C37)</f>
        <v>8442.2275000000009</v>
      </c>
      <c r="D38" s="74" t="s">
        <v>139</v>
      </c>
      <c r="E38" s="151">
        <f>SUM(E8:E37)</f>
        <v>8442.2274999999991</v>
      </c>
      <c r="F38" s="151">
        <f t="shared" ref="F38:I38" si="0">SUM(F8:F37)</f>
        <v>8442.2274999999991</v>
      </c>
      <c r="G38" s="151">
        <f t="shared" si="0"/>
        <v>8442.2274999999991</v>
      </c>
      <c r="H38" s="68">
        <f t="shared" si="0"/>
        <v>0</v>
      </c>
      <c r="I38" s="68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5:B7"/>
    <mergeCell ref="A35:B35"/>
    <mergeCell ref="A36:B36"/>
    <mergeCell ref="A37:B37"/>
    <mergeCell ref="A8:A20"/>
    <mergeCell ref="A21:A25"/>
    <mergeCell ref="A30:B30"/>
    <mergeCell ref="A31:B31"/>
    <mergeCell ref="A32:B32"/>
    <mergeCell ref="A33:B33"/>
    <mergeCell ref="A34:B34"/>
    <mergeCell ref="C5:C7"/>
    <mergeCell ref="D5:D7"/>
    <mergeCell ref="E5:E7"/>
    <mergeCell ref="H6:H7"/>
    <mergeCell ref="I6:I7"/>
  </mergeCells>
  <phoneticPr fontId="10" type="noConversion"/>
  <printOptions horizontalCentered="1"/>
  <pageMargins left="0.38899999856948902" right="0.38899999856948902" top="0.78399997949600198" bottom="0.78399997949600198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workbookViewId="0">
      <pane ySplit="5" topLeftCell="A6" activePane="bottomLeft" state="frozen"/>
      <selection pane="bottomLeft" activeCell="D10" sqref="D10"/>
    </sheetView>
  </sheetViews>
  <sheetFormatPr defaultColWidth="10" defaultRowHeight="14.4"/>
  <cols>
    <col min="1" max="1" width="12.33203125" customWidth="1"/>
    <col min="2" max="2" width="23.109375" customWidth="1"/>
    <col min="3" max="7" width="9.77734375" customWidth="1"/>
  </cols>
  <sheetData>
    <row r="1" spans="1:8" ht="16.5" customHeight="1">
      <c r="A1" s="88" t="s">
        <v>140</v>
      </c>
      <c r="B1" s="88"/>
      <c r="C1" s="88"/>
      <c r="D1" s="88"/>
      <c r="E1" s="88"/>
      <c r="F1" s="88"/>
      <c r="G1" s="88"/>
    </row>
    <row r="2" spans="1:8" ht="24" customHeight="1">
      <c r="A2" s="94" t="s">
        <v>141</v>
      </c>
      <c r="B2" s="94"/>
      <c r="C2" s="94"/>
      <c r="D2" s="94"/>
      <c r="E2" s="94"/>
      <c r="F2" s="94"/>
      <c r="G2" s="94"/>
    </row>
    <row r="3" spans="1:8" ht="18" customHeight="1">
      <c r="A3" s="139" t="s">
        <v>526</v>
      </c>
      <c r="B3" s="139"/>
      <c r="C3" s="139"/>
      <c r="D3" s="8"/>
      <c r="E3" s="8"/>
      <c r="F3" s="8"/>
      <c r="G3" s="49" t="s">
        <v>3</v>
      </c>
    </row>
    <row r="4" spans="1:8" ht="21.9" customHeight="1">
      <c r="A4" s="119" t="s">
        <v>72</v>
      </c>
      <c r="B4" s="93" t="s">
        <v>73</v>
      </c>
      <c r="C4" s="93" t="s">
        <v>59</v>
      </c>
      <c r="D4" s="93" t="s">
        <v>74</v>
      </c>
      <c r="E4" s="93"/>
      <c r="F4" s="93"/>
      <c r="G4" s="93" t="s">
        <v>75</v>
      </c>
    </row>
    <row r="5" spans="1:8" ht="21.9" customHeight="1">
      <c r="A5" s="119"/>
      <c r="B5" s="93"/>
      <c r="C5" s="120"/>
      <c r="D5" s="50" t="s">
        <v>114</v>
      </c>
      <c r="E5" s="50" t="s">
        <v>142</v>
      </c>
      <c r="F5" s="50" t="s">
        <v>143</v>
      </c>
      <c r="G5" s="120"/>
      <c r="H5" s="51"/>
    </row>
    <row r="6" spans="1:8" ht="15" customHeight="1">
      <c r="A6" s="152">
        <v>205</v>
      </c>
      <c r="B6" s="52" t="s">
        <v>79</v>
      </c>
      <c r="C6" s="147">
        <f t="shared" ref="C6:C32" si="0">D6+G6</f>
        <v>8346.9874</v>
      </c>
      <c r="D6" s="147">
        <f t="shared" ref="D6:D34" si="1">E6+F6</f>
        <v>339.38740000000001</v>
      </c>
      <c r="E6" s="147">
        <f>E7+E10+E16+E18+E20</f>
        <v>327.51260000000002</v>
      </c>
      <c r="F6" s="147">
        <f>F7+F10+F16+F18+F20</f>
        <v>11.8748</v>
      </c>
      <c r="G6" s="147">
        <v>8007.6</v>
      </c>
      <c r="H6" s="51"/>
    </row>
    <row r="7" spans="1:8" ht="15" customHeight="1">
      <c r="A7" s="152">
        <v>20501</v>
      </c>
      <c r="B7" s="52" t="s">
        <v>80</v>
      </c>
      <c r="C7" s="147">
        <f t="shared" si="0"/>
        <v>568.38740000000007</v>
      </c>
      <c r="D7" s="147">
        <f t="shared" si="1"/>
        <v>339.38740000000001</v>
      </c>
      <c r="E7" s="147">
        <f>E8+E9</f>
        <v>327.51260000000002</v>
      </c>
      <c r="F7" s="147">
        <f>F8+F9</f>
        <v>11.8748</v>
      </c>
      <c r="G7" s="147">
        <v>229</v>
      </c>
      <c r="H7" s="51"/>
    </row>
    <row r="8" spans="1:8" ht="15" customHeight="1">
      <c r="A8" s="152">
        <v>2050101</v>
      </c>
      <c r="B8" s="52" t="s">
        <v>81</v>
      </c>
      <c r="C8" s="147">
        <f t="shared" si="0"/>
        <v>399.38740000000001</v>
      </c>
      <c r="D8" s="147">
        <f t="shared" si="1"/>
        <v>339.38740000000001</v>
      </c>
      <c r="E8" s="147">
        <v>327.51260000000002</v>
      </c>
      <c r="F8" s="147">
        <v>11.8748</v>
      </c>
      <c r="G8" s="147">
        <v>60</v>
      </c>
      <c r="H8" s="51"/>
    </row>
    <row r="9" spans="1:8" ht="15" customHeight="1">
      <c r="A9" s="152">
        <v>2050199</v>
      </c>
      <c r="B9" s="52" t="s">
        <v>82</v>
      </c>
      <c r="C9" s="147">
        <f t="shared" si="0"/>
        <v>169</v>
      </c>
      <c r="D9" s="147">
        <f t="shared" si="1"/>
        <v>0</v>
      </c>
      <c r="E9" s="147">
        <v>0</v>
      </c>
      <c r="F9" s="147">
        <v>0</v>
      </c>
      <c r="G9" s="147">
        <v>169</v>
      </c>
      <c r="H9" s="51"/>
    </row>
    <row r="10" spans="1:8" ht="15" customHeight="1">
      <c r="A10" s="152">
        <v>20502</v>
      </c>
      <c r="B10" s="52" t="s">
        <v>83</v>
      </c>
      <c r="C10" s="147">
        <f t="shared" si="0"/>
        <v>7605.6</v>
      </c>
      <c r="D10" s="147">
        <f t="shared" si="1"/>
        <v>0</v>
      </c>
      <c r="E10" s="147">
        <f>E11+E12+E14+E15</f>
        <v>0</v>
      </c>
      <c r="F10" s="147">
        <f>F11+F12+F14+F15</f>
        <v>0</v>
      </c>
      <c r="G10" s="147">
        <v>7605.6</v>
      </c>
      <c r="H10" s="51"/>
    </row>
    <row r="11" spans="1:8" ht="15" customHeight="1">
      <c r="A11" s="152">
        <v>2050201</v>
      </c>
      <c r="B11" s="52" t="s">
        <v>84</v>
      </c>
      <c r="C11" s="147">
        <f t="shared" si="0"/>
        <v>100</v>
      </c>
      <c r="D11" s="147">
        <f t="shared" si="1"/>
        <v>0</v>
      </c>
      <c r="E11" s="147">
        <v>0</v>
      </c>
      <c r="F11" s="147">
        <v>0</v>
      </c>
      <c r="G11" s="147">
        <v>100</v>
      </c>
      <c r="H11" s="51"/>
    </row>
    <row r="12" spans="1:8" ht="15" customHeight="1">
      <c r="A12" s="152">
        <v>2050202</v>
      </c>
      <c r="B12" s="52" t="s">
        <v>85</v>
      </c>
      <c r="C12" s="147">
        <f t="shared" si="0"/>
        <v>2609.67</v>
      </c>
      <c r="D12" s="147">
        <f t="shared" si="1"/>
        <v>0</v>
      </c>
      <c r="E12" s="147">
        <v>0</v>
      </c>
      <c r="F12" s="147">
        <v>0</v>
      </c>
      <c r="G12" s="147">
        <v>2609.67</v>
      </c>
      <c r="H12" s="51"/>
    </row>
    <row r="13" spans="1:8" ht="15" customHeight="1">
      <c r="A13" s="152">
        <v>2050203</v>
      </c>
      <c r="B13" s="52" t="s">
        <v>86</v>
      </c>
      <c r="C13" s="147">
        <f t="shared" si="0"/>
        <v>1118.43</v>
      </c>
      <c r="D13" s="147">
        <f t="shared" si="1"/>
        <v>0</v>
      </c>
      <c r="E13" s="147">
        <v>0</v>
      </c>
      <c r="F13" s="147">
        <v>0</v>
      </c>
      <c r="G13" s="147">
        <v>1118.43</v>
      </c>
      <c r="H13" s="51"/>
    </row>
    <row r="14" spans="1:8" ht="15" customHeight="1">
      <c r="A14" s="152">
        <v>2050204</v>
      </c>
      <c r="B14" s="52" t="s">
        <v>87</v>
      </c>
      <c r="C14" s="147">
        <f t="shared" si="0"/>
        <v>1020</v>
      </c>
      <c r="D14" s="147">
        <f t="shared" si="1"/>
        <v>0</v>
      </c>
      <c r="E14" s="147">
        <v>0</v>
      </c>
      <c r="F14" s="147">
        <v>0</v>
      </c>
      <c r="G14" s="147">
        <v>1020</v>
      </c>
      <c r="H14" s="51"/>
    </row>
    <row r="15" spans="1:8" ht="15" customHeight="1">
      <c r="A15" s="152">
        <v>2050299</v>
      </c>
      <c r="B15" s="52" t="s">
        <v>88</v>
      </c>
      <c r="C15" s="147">
        <f t="shared" si="0"/>
        <v>2757.5</v>
      </c>
      <c r="D15" s="147">
        <f t="shared" si="1"/>
        <v>0</v>
      </c>
      <c r="E15" s="147">
        <v>0</v>
      </c>
      <c r="F15" s="147">
        <v>0</v>
      </c>
      <c r="G15" s="147">
        <v>2757.5</v>
      </c>
      <c r="H15" s="51"/>
    </row>
    <row r="16" spans="1:8" ht="15" customHeight="1">
      <c r="A16" s="152">
        <v>20503</v>
      </c>
      <c r="B16" s="52" t="s">
        <v>89</v>
      </c>
      <c r="C16" s="147">
        <f t="shared" si="0"/>
        <v>158</v>
      </c>
      <c r="D16" s="147">
        <f t="shared" si="1"/>
        <v>0</v>
      </c>
      <c r="E16" s="147">
        <f>E17</f>
        <v>0</v>
      </c>
      <c r="F16" s="147">
        <f>F17</f>
        <v>0</v>
      </c>
      <c r="G16" s="147">
        <v>158</v>
      </c>
      <c r="H16" s="51"/>
    </row>
    <row r="17" spans="1:8" ht="15" customHeight="1">
      <c r="A17" s="152">
        <v>2050302</v>
      </c>
      <c r="B17" s="52" t="s">
        <v>90</v>
      </c>
      <c r="C17" s="147">
        <f t="shared" si="0"/>
        <v>158</v>
      </c>
      <c r="D17" s="147">
        <f t="shared" si="1"/>
        <v>0</v>
      </c>
      <c r="E17" s="147">
        <v>0</v>
      </c>
      <c r="F17" s="147">
        <v>0</v>
      </c>
      <c r="G17" s="147">
        <v>158</v>
      </c>
      <c r="H17" s="51"/>
    </row>
    <row r="18" spans="1:8" ht="15" customHeight="1">
      <c r="A18" s="152">
        <v>20505</v>
      </c>
      <c r="B18" s="52" t="s">
        <v>91</v>
      </c>
      <c r="C18" s="147">
        <f t="shared" si="0"/>
        <v>10</v>
      </c>
      <c r="D18" s="147">
        <f t="shared" si="1"/>
        <v>0</v>
      </c>
      <c r="E18" s="147">
        <f>E19</f>
        <v>0</v>
      </c>
      <c r="F18" s="147">
        <f>F19</f>
        <v>0</v>
      </c>
      <c r="G18" s="147">
        <v>10</v>
      </c>
      <c r="H18" s="51"/>
    </row>
    <row r="19" spans="1:8" ht="15" customHeight="1">
      <c r="A19" s="152">
        <v>2050502</v>
      </c>
      <c r="B19" s="52" t="s">
        <v>92</v>
      </c>
      <c r="C19" s="147">
        <f t="shared" si="0"/>
        <v>10</v>
      </c>
      <c r="D19" s="147">
        <f t="shared" si="1"/>
        <v>0</v>
      </c>
      <c r="E19" s="147">
        <v>0</v>
      </c>
      <c r="F19" s="147">
        <v>0</v>
      </c>
      <c r="G19" s="147">
        <v>10</v>
      </c>
      <c r="H19" s="51"/>
    </row>
    <row r="20" spans="1:8" ht="15" customHeight="1">
      <c r="A20" s="152">
        <v>20507</v>
      </c>
      <c r="B20" s="52" t="s">
        <v>93</v>
      </c>
      <c r="C20" s="147">
        <f t="shared" si="0"/>
        <v>5</v>
      </c>
      <c r="D20" s="147">
        <f t="shared" si="1"/>
        <v>0</v>
      </c>
      <c r="E20" s="147">
        <f>E21</f>
        <v>0</v>
      </c>
      <c r="F20" s="147">
        <f>F21</f>
        <v>0</v>
      </c>
      <c r="G20" s="147">
        <v>5</v>
      </c>
      <c r="H20" s="51"/>
    </row>
    <row r="21" spans="1:8" ht="15" customHeight="1">
      <c r="A21" s="152">
        <v>2050701</v>
      </c>
      <c r="B21" s="52" t="s">
        <v>94</v>
      </c>
      <c r="C21" s="147">
        <f t="shared" si="0"/>
        <v>5</v>
      </c>
      <c r="D21" s="147">
        <f t="shared" si="1"/>
        <v>0</v>
      </c>
      <c r="E21" s="147">
        <v>0</v>
      </c>
      <c r="F21" s="147">
        <v>0</v>
      </c>
      <c r="G21" s="147">
        <v>5</v>
      </c>
      <c r="H21" s="51"/>
    </row>
    <row r="22" spans="1:8" ht="15" customHeight="1">
      <c r="A22" s="152">
        <v>208</v>
      </c>
      <c r="B22" s="52" t="s">
        <v>95</v>
      </c>
      <c r="C22" s="147">
        <f t="shared" si="0"/>
        <v>52.505200000000002</v>
      </c>
      <c r="D22" s="147">
        <f t="shared" si="1"/>
        <v>52.505200000000002</v>
      </c>
      <c r="E22" s="147">
        <f>E23+E26+E28</f>
        <v>52.505200000000002</v>
      </c>
      <c r="F22" s="147">
        <f>F23+F26+F28</f>
        <v>0</v>
      </c>
      <c r="G22" s="147">
        <v>0</v>
      </c>
      <c r="H22" s="51"/>
    </row>
    <row r="23" spans="1:8" ht="15" customHeight="1">
      <c r="A23" s="152">
        <v>20805</v>
      </c>
      <c r="B23" s="52" t="s">
        <v>96</v>
      </c>
      <c r="C23" s="147">
        <f t="shared" si="0"/>
        <v>45.706099999999999</v>
      </c>
      <c r="D23" s="147">
        <f t="shared" si="1"/>
        <v>45.706099999999999</v>
      </c>
      <c r="E23" s="147">
        <f>E24+E25</f>
        <v>45.706099999999999</v>
      </c>
      <c r="F23" s="147">
        <f>F24+F25</f>
        <v>0</v>
      </c>
      <c r="G23" s="147">
        <v>0</v>
      </c>
      <c r="H23" s="51"/>
    </row>
    <row r="24" spans="1:8" ht="15" customHeight="1">
      <c r="A24" s="152">
        <v>2080501</v>
      </c>
      <c r="B24" s="52" t="s">
        <v>97</v>
      </c>
      <c r="C24" s="147">
        <f t="shared" si="0"/>
        <v>11.5182</v>
      </c>
      <c r="D24" s="147">
        <f t="shared" si="1"/>
        <v>11.5182</v>
      </c>
      <c r="E24" s="147">
        <v>11.5182</v>
      </c>
      <c r="F24" s="147">
        <v>0</v>
      </c>
      <c r="G24" s="147">
        <v>0</v>
      </c>
      <c r="H24" s="51"/>
    </row>
    <row r="25" spans="1:8" ht="28.95" customHeight="1">
      <c r="A25" s="152">
        <v>2080505</v>
      </c>
      <c r="B25" s="52" t="s">
        <v>98</v>
      </c>
      <c r="C25" s="147">
        <f t="shared" si="0"/>
        <v>34.187899999999999</v>
      </c>
      <c r="D25" s="147">
        <f t="shared" si="1"/>
        <v>34.187899999999999</v>
      </c>
      <c r="E25" s="147">
        <v>34.187899999999999</v>
      </c>
      <c r="F25" s="147">
        <v>0</v>
      </c>
      <c r="G25" s="147">
        <v>0</v>
      </c>
      <c r="H25" s="51"/>
    </row>
    <row r="26" spans="1:8" ht="15" customHeight="1">
      <c r="A26" s="152">
        <v>20808</v>
      </c>
      <c r="B26" s="52" t="s">
        <v>99</v>
      </c>
      <c r="C26" s="147">
        <f t="shared" si="0"/>
        <v>5.7455999999999996</v>
      </c>
      <c r="D26" s="147">
        <f t="shared" si="1"/>
        <v>5.7455999999999996</v>
      </c>
      <c r="E26" s="147">
        <f>E27</f>
        <v>5.7455999999999996</v>
      </c>
      <c r="F26" s="147">
        <f>F27</f>
        <v>0</v>
      </c>
      <c r="G26" s="147">
        <v>0</v>
      </c>
      <c r="H26" s="51"/>
    </row>
    <row r="27" spans="1:8" ht="15" customHeight="1">
      <c r="A27" s="152">
        <v>2080801</v>
      </c>
      <c r="B27" s="52" t="s">
        <v>100</v>
      </c>
      <c r="C27" s="147">
        <f t="shared" si="0"/>
        <v>5.7455999999999996</v>
      </c>
      <c r="D27" s="147">
        <f t="shared" si="1"/>
        <v>5.7455999999999996</v>
      </c>
      <c r="E27" s="147">
        <v>5.7455999999999996</v>
      </c>
      <c r="F27" s="147"/>
      <c r="G27" s="147">
        <v>0</v>
      </c>
      <c r="H27" s="51"/>
    </row>
    <row r="28" spans="1:8" ht="15" customHeight="1">
      <c r="A28" s="152">
        <v>20899</v>
      </c>
      <c r="B28" s="52" t="s">
        <v>101</v>
      </c>
      <c r="C28" s="147">
        <f t="shared" si="0"/>
        <v>1.0535000000000001</v>
      </c>
      <c r="D28" s="147">
        <f t="shared" si="1"/>
        <v>1.0535000000000001</v>
      </c>
      <c r="E28" s="147">
        <f>E29</f>
        <v>1.0535000000000001</v>
      </c>
      <c r="F28" s="147">
        <f>F29</f>
        <v>0</v>
      </c>
      <c r="G28" s="147">
        <v>0</v>
      </c>
      <c r="H28" s="51"/>
    </row>
    <row r="29" spans="1:8" ht="15" customHeight="1">
      <c r="A29" s="152">
        <v>2089999</v>
      </c>
      <c r="B29" s="52" t="s">
        <v>101</v>
      </c>
      <c r="C29" s="147">
        <f t="shared" si="0"/>
        <v>1.0535000000000001</v>
      </c>
      <c r="D29" s="147">
        <f t="shared" si="1"/>
        <v>1.0535000000000001</v>
      </c>
      <c r="E29" s="147">
        <v>1.0535000000000001</v>
      </c>
      <c r="F29" s="147">
        <v>0</v>
      </c>
      <c r="G29" s="147">
        <v>0</v>
      </c>
      <c r="H29" s="51"/>
    </row>
    <row r="30" spans="1:8" ht="15" customHeight="1">
      <c r="A30" s="152">
        <v>210</v>
      </c>
      <c r="B30" s="52" t="s">
        <v>102</v>
      </c>
      <c r="C30" s="147">
        <f t="shared" si="0"/>
        <v>17.094000000000001</v>
      </c>
      <c r="D30" s="147">
        <f t="shared" si="1"/>
        <v>17.094000000000001</v>
      </c>
      <c r="E30" s="147">
        <f>E31</f>
        <v>17.094000000000001</v>
      </c>
      <c r="F30" s="147">
        <f>F31</f>
        <v>0</v>
      </c>
      <c r="G30" s="147">
        <v>0</v>
      </c>
      <c r="H30" s="51"/>
    </row>
    <row r="31" spans="1:8" ht="15" customHeight="1">
      <c r="A31" s="152">
        <v>21011</v>
      </c>
      <c r="B31" s="52" t="s">
        <v>103</v>
      </c>
      <c r="C31" s="147">
        <f t="shared" si="0"/>
        <v>17.094000000000001</v>
      </c>
      <c r="D31" s="147">
        <f t="shared" si="1"/>
        <v>17.094000000000001</v>
      </c>
      <c r="E31" s="147">
        <f>E32</f>
        <v>17.094000000000001</v>
      </c>
      <c r="F31" s="147">
        <f>F32</f>
        <v>0</v>
      </c>
      <c r="G31" s="147">
        <v>0</v>
      </c>
      <c r="H31" s="51"/>
    </row>
    <row r="32" spans="1:8" ht="15" customHeight="1">
      <c r="A32" s="152">
        <v>2101101</v>
      </c>
      <c r="B32" s="52" t="s">
        <v>104</v>
      </c>
      <c r="C32" s="147">
        <f t="shared" si="0"/>
        <v>17.094000000000001</v>
      </c>
      <c r="D32" s="147">
        <f t="shared" si="1"/>
        <v>17.094000000000001</v>
      </c>
      <c r="E32" s="147">
        <v>17.094000000000001</v>
      </c>
      <c r="F32" s="147">
        <v>0</v>
      </c>
      <c r="G32" s="147">
        <v>0</v>
      </c>
      <c r="H32" s="51"/>
    </row>
    <row r="33" spans="1:8" ht="15" customHeight="1">
      <c r="A33" s="152">
        <v>221</v>
      </c>
      <c r="B33" s="52" t="s">
        <v>105</v>
      </c>
      <c r="C33" s="147">
        <f t="shared" ref="C33:C35" si="2">D33+G33</f>
        <v>25.640899999999998</v>
      </c>
      <c r="D33" s="147">
        <f t="shared" si="1"/>
        <v>25.640899999999998</v>
      </c>
      <c r="E33" s="147">
        <f>E34</f>
        <v>25.640899999999998</v>
      </c>
      <c r="F33" s="147">
        <f>F34</f>
        <v>0</v>
      </c>
      <c r="G33" s="147">
        <v>0</v>
      </c>
      <c r="H33" s="51"/>
    </row>
    <row r="34" spans="1:8" ht="15" customHeight="1">
      <c r="A34" s="152">
        <v>22102</v>
      </c>
      <c r="B34" s="52" t="s">
        <v>106</v>
      </c>
      <c r="C34" s="147">
        <f t="shared" si="2"/>
        <v>25.640899999999998</v>
      </c>
      <c r="D34" s="147">
        <f t="shared" si="1"/>
        <v>25.640899999999998</v>
      </c>
      <c r="E34" s="147">
        <f>E35</f>
        <v>25.640899999999998</v>
      </c>
      <c r="F34" s="147">
        <f>F35</f>
        <v>0</v>
      </c>
      <c r="G34" s="147">
        <v>0</v>
      </c>
      <c r="H34" s="51"/>
    </row>
    <row r="35" spans="1:8" ht="15" customHeight="1">
      <c r="A35" s="152">
        <v>2210201</v>
      </c>
      <c r="B35" s="52" t="s">
        <v>107</v>
      </c>
      <c r="C35" s="147">
        <f t="shared" si="2"/>
        <v>25.640899999999998</v>
      </c>
      <c r="D35" s="147">
        <f>E35+F35</f>
        <v>25.640899999999998</v>
      </c>
      <c r="E35" s="147">
        <v>25.640899999999998</v>
      </c>
      <c r="F35" s="147">
        <v>0</v>
      </c>
      <c r="G35" s="147">
        <v>0</v>
      </c>
      <c r="H35" s="51"/>
    </row>
    <row r="36" spans="1:8" ht="16.5" customHeight="1">
      <c r="A36" s="90" t="s">
        <v>144</v>
      </c>
      <c r="B36" s="90"/>
      <c r="C36" s="147">
        <f>C6+C22+C30+C33</f>
        <v>8442.2274999999991</v>
      </c>
      <c r="D36" s="147">
        <f>D6+D22+D30+D33</f>
        <v>434.6275</v>
      </c>
      <c r="E36" s="147">
        <f>E6+E22+E30+E33</f>
        <v>422.7527</v>
      </c>
      <c r="F36" s="147">
        <f>F6+F22+F30+F33</f>
        <v>11.8748</v>
      </c>
      <c r="G36" s="147">
        <f>G6+G22+G30+G33</f>
        <v>8007.6</v>
      </c>
    </row>
  </sheetData>
  <mergeCells count="9">
    <mergeCell ref="A1:G1"/>
    <mergeCell ref="A2:G2"/>
    <mergeCell ref="D4:F4"/>
    <mergeCell ref="A36:B36"/>
    <mergeCell ref="A4:A5"/>
    <mergeCell ref="B4:B5"/>
    <mergeCell ref="C4:C5"/>
    <mergeCell ref="G4:G5"/>
    <mergeCell ref="A3:C3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C5" sqref="C5"/>
    </sheetView>
  </sheetViews>
  <sheetFormatPr defaultColWidth="10" defaultRowHeight="14.4"/>
  <cols>
    <col min="1" max="1" width="15.33203125" customWidth="1"/>
    <col min="2" max="2" width="20.5546875" customWidth="1"/>
    <col min="3" max="5" width="15.33203125" customWidth="1"/>
  </cols>
  <sheetData>
    <row r="1" spans="1:5" ht="14.25" customHeight="1">
      <c r="A1" s="88" t="s">
        <v>145</v>
      </c>
      <c r="B1" s="88"/>
      <c r="C1" s="88"/>
      <c r="D1" s="88"/>
      <c r="E1" s="88"/>
    </row>
    <row r="2" spans="1:5" ht="28.5" customHeight="1">
      <c r="A2" s="89" t="s">
        <v>146</v>
      </c>
      <c r="B2" s="89"/>
      <c r="C2" s="89"/>
      <c r="D2" s="89"/>
      <c r="E2" s="89"/>
    </row>
    <row r="3" spans="1:5" ht="16.5" customHeight="1">
      <c r="A3" s="137" t="s">
        <v>526</v>
      </c>
      <c r="B3" s="137"/>
      <c r="C3" s="137"/>
      <c r="D3" s="8"/>
      <c r="E3" s="7" t="s">
        <v>3</v>
      </c>
    </row>
    <row r="4" spans="1:5" ht="16.5" customHeight="1">
      <c r="A4" s="90" t="s">
        <v>147</v>
      </c>
      <c r="B4" s="90"/>
      <c r="C4" s="90" t="s">
        <v>148</v>
      </c>
      <c r="D4" s="90"/>
      <c r="E4" s="90"/>
    </row>
    <row r="5" spans="1:5" ht="16.5" customHeight="1">
      <c r="A5" s="3" t="s">
        <v>72</v>
      </c>
      <c r="B5" s="3" t="s">
        <v>73</v>
      </c>
      <c r="C5" s="3" t="s">
        <v>59</v>
      </c>
      <c r="D5" s="3" t="s">
        <v>142</v>
      </c>
      <c r="E5" s="3" t="s">
        <v>143</v>
      </c>
    </row>
    <row r="6" spans="1:5" ht="16.5" customHeight="1">
      <c r="A6" s="148" t="s">
        <v>149</v>
      </c>
      <c r="B6" s="41" t="s">
        <v>150</v>
      </c>
      <c r="C6" s="147">
        <f>SUM(C7:C14)</f>
        <v>405.48889999999994</v>
      </c>
      <c r="D6" s="147">
        <f>SUM(D7:D14)</f>
        <v>405.48889999999994</v>
      </c>
      <c r="E6" s="147">
        <v>0</v>
      </c>
    </row>
    <row r="7" spans="1:5" ht="16.5" customHeight="1">
      <c r="A7" s="148" t="s">
        <v>151</v>
      </c>
      <c r="B7" s="41" t="s">
        <v>152</v>
      </c>
      <c r="C7" s="147">
        <f>SUM(D7:E7)</f>
        <v>170.12880000000001</v>
      </c>
      <c r="D7" s="147">
        <v>170.12880000000001</v>
      </c>
      <c r="E7" s="147">
        <v>0</v>
      </c>
    </row>
    <row r="8" spans="1:5" ht="16.5" customHeight="1">
      <c r="A8" s="148" t="s">
        <v>153</v>
      </c>
      <c r="B8" s="41" t="s">
        <v>154</v>
      </c>
      <c r="C8" s="147">
        <f t="shared" ref="C8:C19" si="0">SUM(D8:E8)</f>
        <v>42.751199999999997</v>
      </c>
      <c r="D8" s="147">
        <v>42.751199999999997</v>
      </c>
      <c r="E8" s="147">
        <v>0</v>
      </c>
    </row>
    <row r="9" spans="1:5" ht="16.5" customHeight="1">
      <c r="A9" s="148" t="s">
        <v>153</v>
      </c>
      <c r="B9" s="41" t="s">
        <v>155</v>
      </c>
      <c r="C9" s="147">
        <f t="shared" si="0"/>
        <v>89.781800000000004</v>
      </c>
      <c r="D9" s="147">
        <v>89.781800000000004</v>
      </c>
      <c r="E9" s="147">
        <v>0</v>
      </c>
    </row>
    <row r="10" spans="1:5" ht="22.65" customHeight="1">
      <c r="A10" s="148" t="s">
        <v>156</v>
      </c>
      <c r="B10" s="41" t="s">
        <v>157</v>
      </c>
      <c r="C10" s="147">
        <f t="shared" si="0"/>
        <v>24.8508</v>
      </c>
      <c r="D10" s="147">
        <v>24.8508</v>
      </c>
      <c r="E10" s="147">
        <v>0</v>
      </c>
    </row>
    <row r="11" spans="1:5" ht="20.399999999999999" customHeight="1">
      <c r="A11" s="148" t="s">
        <v>158</v>
      </c>
      <c r="B11" s="41" t="s">
        <v>159</v>
      </c>
      <c r="C11" s="147">
        <f t="shared" si="0"/>
        <v>34.187899999999999</v>
      </c>
      <c r="D11" s="147">
        <v>34.187899999999999</v>
      </c>
      <c r="E11" s="147">
        <v>0</v>
      </c>
    </row>
    <row r="12" spans="1:5" ht="16.5" customHeight="1">
      <c r="A12" s="148" t="s">
        <v>160</v>
      </c>
      <c r="B12" s="41" t="s">
        <v>161</v>
      </c>
      <c r="C12" s="147">
        <f t="shared" si="0"/>
        <v>17.094000000000001</v>
      </c>
      <c r="D12" s="147">
        <v>17.094000000000001</v>
      </c>
      <c r="E12" s="147">
        <v>0</v>
      </c>
    </row>
    <row r="13" spans="1:5" ht="16.5" customHeight="1">
      <c r="A13" s="148" t="s">
        <v>162</v>
      </c>
      <c r="B13" s="41" t="s">
        <v>163</v>
      </c>
      <c r="C13" s="147">
        <f t="shared" si="0"/>
        <v>1.0535000000000001</v>
      </c>
      <c r="D13" s="147">
        <v>1.0535000000000001</v>
      </c>
      <c r="E13" s="147">
        <v>0</v>
      </c>
    </row>
    <row r="14" spans="1:5" ht="16.5" customHeight="1">
      <c r="A14" s="148" t="s">
        <v>164</v>
      </c>
      <c r="B14" s="41" t="s">
        <v>107</v>
      </c>
      <c r="C14" s="147">
        <f t="shared" si="0"/>
        <v>25.640899999999998</v>
      </c>
      <c r="D14" s="147">
        <v>25.640899999999998</v>
      </c>
      <c r="E14" s="147">
        <v>0</v>
      </c>
    </row>
    <row r="15" spans="1:5" ht="16.5" customHeight="1">
      <c r="A15" s="148">
        <v>302</v>
      </c>
      <c r="B15" s="41" t="s">
        <v>165</v>
      </c>
      <c r="C15" s="147">
        <f>SUM(C16:C19)</f>
        <v>11.8748</v>
      </c>
      <c r="D15" s="147">
        <f>SUM(D16:D19)</f>
        <v>0</v>
      </c>
      <c r="E15" s="147">
        <f>SUM(E16:E19)</f>
        <v>11.8748</v>
      </c>
    </row>
    <row r="16" spans="1:5" ht="16.5" customHeight="1">
      <c r="A16" s="148" t="s">
        <v>166</v>
      </c>
      <c r="B16" s="41" t="s">
        <v>167</v>
      </c>
      <c r="C16" s="147">
        <f t="shared" si="0"/>
        <v>0.3</v>
      </c>
      <c r="D16" s="147">
        <v>0</v>
      </c>
      <c r="E16" s="147">
        <v>0.3</v>
      </c>
    </row>
    <row r="17" spans="1:5" ht="16.5" customHeight="1">
      <c r="A17" s="148" t="s">
        <v>168</v>
      </c>
      <c r="B17" s="41" t="s">
        <v>169</v>
      </c>
      <c r="C17" s="147">
        <f t="shared" si="0"/>
        <v>4</v>
      </c>
      <c r="D17" s="147">
        <v>0</v>
      </c>
      <c r="E17" s="147">
        <v>4</v>
      </c>
    </row>
    <row r="18" spans="1:5" ht="16.5" customHeight="1">
      <c r="A18" s="148" t="s">
        <v>170</v>
      </c>
      <c r="B18" s="41" t="s">
        <v>171</v>
      </c>
      <c r="C18" s="147">
        <f t="shared" si="0"/>
        <v>2.5</v>
      </c>
      <c r="D18" s="147">
        <v>0</v>
      </c>
      <c r="E18" s="147">
        <v>2.5</v>
      </c>
    </row>
    <row r="19" spans="1:5" ht="16.5" customHeight="1">
      <c r="A19" s="148" t="s">
        <v>172</v>
      </c>
      <c r="B19" s="41" t="s">
        <v>173</v>
      </c>
      <c r="C19" s="147">
        <f t="shared" si="0"/>
        <v>5.0747999999999998</v>
      </c>
      <c r="D19" s="147">
        <v>0</v>
      </c>
      <c r="E19" s="147">
        <v>5.0747999999999998</v>
      </c>
    </row>
    <row r="20" spans="1:5" ht="16.5" customHeight="1">
      <c r="A20" s="148">
        <v>303</v>
      </c>
      <c r="B20" s="41" t="s">
        <v>174</v>
      </c>
      <c r="C20" s="147">
        <f>SUM(C21:C22)</f>
        <v>17.2638</v>
      </c>
      <c r="D20" s="147">
        <f>SUM(D21:D22)</f>
        <v>17.2638</v>
      </c>
      <c r="E20" s="147">
        <f>SUM(E21:E22)</f>
        <v>0</v>
      </c>
    </row>
    <row r="21" spans="1:5" ht="16.5" customHeight="1">
      <c r="A21" s="148" t="s">
        <v>175</v>
      </c>
      <c r="B21" s="41" t="s">
        <v>176</v>
      </c>
      <c r="C21" s="147">
        <f>SUM(D21:E21)</f>
        <v>11.5182</v>
      </c>
      <c r="D21" s="147">
        <v>11.5182</v>
      </c>
      <c r="E21" s="147">
        <v>0</v>
      </c>
    </row>
    <row r="22" spans="1:5" ht="16.5" customHeight="1">
      <c r="A22" s="148" t="s">
        <v>177</v>
      </c>
      <c r="B22" s="41" t="s">
        <v>178</v>
      </c>
      <c r="C22" s="147">
        <f>SUM(D22:E22)</f>
        <v>5.7455999999999996</v>
      </c>
      <c r="D22" s="147">
        <v>5.7455999999999996</v>
      </c>
      <c r="E22" s="147">
        <v>0</v>
      </c>
    </row>
    <row r="23" spans="1:5" ht="16.5" customHeight="1">
      <c r="A23" s="3"/>
      <c r="B23" s="3" t="s">
        <v>179</v>
      </c>
      <c r="C23" s="147">
        <f>C6+C15+C20</f>
        <v>434.62749999999994</v>
      </c>
      <c r="D23" s="147">
        <f>D6+D15+D20</f>
        <v>422.75269999999995</v>
      </c>
      <c r="E23" s="147">
        <f>E6+E15+E20</f>
        <v>11.8748</v>
      </c>
    </row>
  </sheetData>
  <mergeCells count="5">
    <mergeCell ref="A1:E1"/>
    <mergeCell ref="A2:E2"/>
    <mergeCell ref="A4:B4"/>
    <mergeCell ref="C4:E4"/>
    <mergeCell ref="A3:C3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4"/>
  <sheetViews>
    <sheetView workbookViewId="0">
      <pane ySplit="6" topLeftCell="A7" activePane="bottomLeft" state="frozen"/>
      <selection pane="bottomLeft" activeCell="I9" sqref="I9"/>
    </sheetView>
  </sheetViews>
  <sheetFormatPr defaultColWidth="10" defaultRowHeight="14.4"/>
  <cols>
    <col min="1" max="1" width="4.109375" customWidth="1"/>
    <col min="2" max="2" width="4.109375" style="43" customWidth="1"/>
    <col min="3" max="3" width="18.88671875" customWidth="1"/>
    <col min="4" max="4" width="4.109375" customWidth="1"/>
    <col min="5" max="5" width="4.109375" style="44" customWidth="1"/>
    <col min="6" max="6" width="16.5546875" customWidth="1"/>
    <col min="7" max="13" width="10.21875" customWidth="1"/>
    <col min="14" max="14" width="8.33203125" customWidth="1"/>
    <col min="15" max="15" width="8.88671875" customWidth="1"/>
    <col min="16" max="16" width="8.77734375" customWidth="1"/>
    <col min="17" max="17" width="9.109375" customWidth="1"/>
    <col min="18" max="18" width="8" customWidth="1"/>
    <col min="19" max="19" width="7.6640625" customWidth="1"/>
    <col min="20" max="20" width="8.6640625" customWidth="1"/>
    <col min="21" max="21" width="10.21875" customWidth="1"/>
    <col min="22" max="22" width="8.6640625" customWidth="1"/>
    <col min="23" max="23" width="9" customWidth="1"/>
    <col min="24" max="24" width="8" customWidth="1"/>
    <col min="25" max="25" width="9.77734375" customWidth="1"/>
  </cols>
  <sheetData>
    <row r="1" spans="1:24" ht="14.25" customHeight="1">
      <c r="A1" s="88" t="s">
        <v>180</v>
      </c>
      <c r="B1" s="122"/>
      <c r="C1" s="88"/>
      <c r="D1" s="88"/>
      <c r="E1" s="123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28.5" customHeight="1">
      <c r="A2" s="89" t="s">
        <v>181</v>
      </c>
      <c r="B2" s="124"/>
      <c r="C2" s="89"/>
      <c r="D2" s="89"/>
      <c r="E2" s="124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4.25" customHeight="1">
      <c r="A3" s="137" t="s">
        <v>526</v>
      </c>
      <c r="B3" s="137"/>
      <c r="C3" s="137"/>
      <c r="D3" s="137"/>
      <c r="E3" s="137"/>
      <c r="F3" s="137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2" t="s">
        <v>3</v>
      </c>
    </row>
    <row r="4" spans="1:24" ht="14.25" customHeight="1">
      <c r="A4" s="90" t="s">
        <v>182</v>
      </c>
      <c r="B4" s="121"/>
      <c r="C4" s="90"/>
      <c r="D4" s="90" t="s">
        <v>183</v>
      </c>
      <c r="E4" s="121"/>
      <c r="F4" s="90"/>
      <c r="G4" s="90" t="s">
        <v>57</v>
      </c>
      <c r="H4" s="90" t="s">
        <v>58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 t="s">
        <v>49</v>
      </c>
      <c r="T4" s="90"/>
      <c r="U4" s="90"/>
      <c r="V4" s="90"/>
      <c r="W4" s="90"/>
      <c r="X4" s="90"/>
    </row>
    <row r="5" spans="1:24" ht="14.25" customHeight="1">
      <c r="A5" s="90"/>
      <c r="B5" s="121"/>
      <c r="C5" s="90"/>
      <c r="D5" s="90"/>
      <c r="E5" s="121"/>
      <c r="F5" s="90"/>
      <c r="G5" s="90"/>
      <c r="H5" s="90" t="s">
        <v>59</v>
      </c>
      <c r="I5" s="90" t="s">
        <v>60</v>
      </c>
      <c r="J5" s="90"/>
      <c r="K5" s="90" t="s">
        <v>113</v>
      </c>
      <c r="L5" s="90" t="s">
        <v>62</v>
      </c>
      <c r="M5" s="90" t="s">
        <v>184</v>
      </c>
      <c r="N5" s="90" t="s">
        <v>64</v>
      </c>
      <c r="O5" s="90" t="s">
        <v>65</v>
      </c>
      <c r="P5" s="90" t="s">
        <v>66</v>
      </c>
      <c r="Q5" s="90" t="s">
        <v>67</v>
      </c>
      <c r="R5" s="90" t="s">
        <v>185</v>
      </c>
      <c r="S5" s="90" t="s">
        <v>114</v>
      </c>
      <c r="T5" s="90" t="s">
        <v>60</v>
      </c>
      <c r="U5" s="90" t="s">
        <v>113</v>
      </c>
      <c r="V5" s="90" t="s">
        <v>62</v>
      </c>
      <c r="W5" s="90" t="s">
        <v>63</v>
      </c>
      <c r="X5" s="90" t="s">
        <v>69</v>
      </c>
    </row>
    <row r="6" spans="1:24" ht="22.8" customHeight="1">
      <c r="A6" s="3" t="s">
        <v>186</v>
      </c>
      <c r="B6" s="6" t="s">
        <v>187</v>
      </c>
      <c r="C6" s="3" t="s">
        <v>73</v>
      </c>
      <c r="D6" s="3" t="s">
        <v>186</v>
      </c>
      <c r="E6" s="6" t="s">
        <v>187</v>
      </c>
      <c r="F6" s="3" t="s">
        <v>73</v>
      </c>
      <c r="G6" s="90"/>
      <c r="H6" s="90"/>
      <c r="I6" s="3" t="s">
        <v>114</v>
      </c>
      <c r="J6" s="3" t="s">
        <v>115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16.2" customHeight="1">
      <c r="A7" s="3"/>
      <c r="B7" s="6"/>
      <c r="C7" s="45" t="s">
        <v>59</v>
      </c>
      <c r="D7" s="45"/>
      <c r="E7" s="6"/>
      <c r="F7" s="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22.65" customHeight="1">
      <c r="A8" s="3"/>
      <c r="B8" s="46"/>
      <c r="C8" s="11"/>
      <c r="D8" s="11"/>
      <c r="E8" s="47"/>
      <c r="F8" s="3"/>
      <c r="G8" s="147">
        <f>SUM(G9:G24)</f>
        <v>8442.2275000000009</v>
      </c>
      <c r="H8" s="147">
        <f t="shared" ref="H8:J8" si="0">SUM(H9:H24)</f>
        <v>8442.2275000000009</v>
      </c>
      <c r="I8" s="147">
        <f t="shared" si="0"/>
        <v>8442.2275000000009</v>
      </c>
      <c r="J8" s="147">
        <f t="shared" si="0"/>
        <v>8442.2275000000009</v>
      </c>
      <c r="K8" s="42">
        <f t="shared" ref="H8:X8" si="1">SUM(K9:K23)</f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</row>
    <row r="9" spans="1:24" ht="18" customHeight="1">
      <c r="A9" s="153">
        <v>301</v>
      </c>
      <c r="B9" s="154" t="s">
        <v>188</v>
      </c>
      <c r="C9" s="48" t="s">
        <v>152</v>
      </c>
      <c r="D9" s="156">
        <v>501</v>
      </c>
      <c r="E9" s="154" t="s">
        <v>188</v>
      </c>
      <c r="F9" s="3" t="s">
        <v>189</v>
      </c>
      <c r="G9" s="147">
        <f>H9+S9</f>
        <v>255.12880000000001</v>
      </c>
      <c r="H9" s="147">
        <f>SUM(I9,K9:R9)</f>
        <v>255.12880000000001</v>
      </c>
      <c r="I9" s="147">
        <f>J9</f>
        <v>255.12880000000001</v>
      </c>
      <c r="J9" s="147">
        <f>170.1288+85</f>
        <v>255.12880000000001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f>SUM(T9:X9)</f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</row>
    <row r="10" spans="1:24" ht="18" customHeight="1">
      <c r="A10" s="153">
        <v>301</v>
      </c>
      <c r="B10" s="154" t="s">
        <v>190</v>
      </c>
      <c r="C10" s="3" t="s">
        <v>154</v>
      </c>
      <c r="D10" s="155">
        <v>501</v>
      </c>
      <c r="E10" s="154" t="s">
        <v>188</v>
      </c>
      <c r="F10" s="3" t="s">
        <v>189</v>
      </c>
      <c r="G10" s="147">
        <f>H10+S10</f>
        <v>3657.7512000000002</v>
      </c>
      <c r="H10" s="147">
        <f>SUM(I10,K10:R10)</f>
        <v>3657.7512000000002</v>
      </c>
      <c r="I10" s="147">
        <f>J10</f>
        <v>3657.7512000000002</v>
      </c>
      <c r="J10" s="147">
        <f>42.7512+3615</f>
        <v>3657.7512000000002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f>SUM(T10:X10)</f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</row>
    <row r="11" spans="1:24" ht="18" customHeight="1">
      <c r="A11" s="153">
        <v>301</v>
      </c>
      <c r="B11" s="154" t="s">
        <v>190</v>
      </c>
      <c r="C11" s="3" t="s">
        <v>155</v>
      </c>
      <c r="D11" s="155">
        <v>501</v>
      </c>
      <c r="E11" s="154" t="s">
        <v>188</v>
      </c>
      <c r="F11" s="3" t="s">
        <v>189</v>
      </c>
      <c r="G11" s="147">
        <f>H11+S11</f>
        <v>289.78179999999998</v>
      </c>
      <c r="H11" s="147">
        <f>SUM(I11,K11:R11)</f>
        <v>289.78179999999998</v>
      </c>
      <c r="I11" s="147">
        <f>J11</f>
        <v>289.78179999999998</v>
      </c>
      <c r="J11" s="147">
        <f>89.7818+200</f>
        <v>289.78179999999998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/>
      <c r="T11" s="42">
        <v>0</v>
      </c>
      <c r="U11" s="42">
        <v>0</v>
      </c>
      <c r="V11" s="42">
        <v>0</v>
      </c>
      <c r="W11" s="42">
        <v>0</v>
      </c>
      <c r="X11" s="42">
        <v>0</v>
      </c>
    </row>
    <row r="12" spans="1:24" ht="18" customHeight="1">
      <c r="A12" s="153">
        <v>301</v>
      </c>
      <c r="B12" s="154" t="s">
        <v>191</v>
      </c>
      <c r="C12" s="3" t="s">
        <v>157</v>
      </c>
      <c r="D12" s="155">
        <v>501</v>
      </c>
      <c r="E12" s="154" t="s">
        <v>188</v>
      </c>
      <c r="F12" s="3" t="s">
        <v>189</v>
      </c>
      <c r="G12" s="147">
        <f t="shared" ref="G12:G24" si="2">H12+S12</f>
        <v>24.8508</v>
      </c>
      <c r="H12" s="147">
        <f t="shared" ref="H12:H24" si="3">SUM(I12,K12:R12)</f>
        <v>24.8508</v>
      </c>
      <c r="I12" s="147">
        <f t="shared" ref="I12:I24" si="4">J12</f>
        <v>24.8508</v>
      </c>
      <c r="J12" s="147">
        <v>24.8508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f t="shared" ref="S12:S23" si="5">SUM(T12:X12)</f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</row>
    <row r="13" spans="1:24" ht="22.2" customHeight="1">
      <c r="A13" s="153">
        <v>301</v>
      </c>
      <c r="B13" s="154" t="s">
        <v>192</v>
      </c>
      <c r="C13" s="3" t="s">
        <v>159</v>
      </c>
      <c r="D13" s="155">
        <v>501</v>
      </c>
      <c r="E13" s="154" t="s">
        <v>190</v>
      </c>
      <c r="F13" s="3" t="s">
        <v>193</v>
      </c>
      <c r="G13" s="147">
        <f t="shared" si="2"/>
        <v>894.38790000000006</v>
      </c>
      <c r="H13" s="147">
        <f t="shared" si="3"/>
        <v>894.38790000000006</v>
      </c>
      <c r="I13" s="147">
        <f t="shared" si="4"/>
        <v>894.38790000000006</v>
      </c>
      <c r="J13" s="147">
        <f>34.1879+860.2</f>
        <v>894.38790000000006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f t="shared" si="5"/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</row>
    <row r="14" spans="1:24" ht="18" customHeight="1">
      <c r="A14" s="153">
        <v>301</v>
      </c>
      <c r="B14" s="154" t="s">
        <v>194</v>
      </c>
      <c r="C14" s="3" t="s">
        <v>161</v>
      </c>
      <c r="D14" s="155">
        <v>501</v>
      </c>
      <c r="E14" s="154" t="s">
        <v>190</v>
      </c>
      <c r="F14" s="3" t="s">
        <v>193</v>
      </c>
      <c r="G14" s="147">
        <f t="shared" si="2"/>
        <v>17.094000000000001</v>
      </c>
      <c r="H14" s="147">
        <f t="shared" si="3"/>
        <v>17.094000000000001</v>
      </c>
      <c r="I14" s="147">
        <f t="shared" si="4"/>
        <v>17.094000000000001</v>
      </c>
      <c r="J14" s="147">
        <v>17.094000000000001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f t="shared" si="5"/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</row>
    <row r="15" spans="1:24" ht="18" customHeight="1">
      <c r="A15" s="153">
        <v>301</v>
      </c>
      <c r="B15" s="154" t="s">
        <v>195</v>
      </c>
      <c r="C15" s="3" t="s">
        <v>163</v>
      </c>
      <c r="D15" s="155">
        <v>501</v>
      </c>
      <c r="E15" s="154" t="s">
        <v>190</v>
      </c>
      <c r="F15" s="3" t="s">
        <v>193</v>
      </c>
      <c r="G15" s="147">
        <f t="shared" si="2"/>
        <v>143.55350000000001</v>
      </c>
      <c r="H15" s="147">
        <f t="shared" si="3"/>
        <v>143.55350000000001</v>
      </c>
      <c r="I15" s="147">
        <f t="shared" si="4"/>
        <v>143.55350000000001</v>
      </c>
      <c r="J15" s="147">
        <f>1.0535+142.5</f>
        <v>143.55350000000001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f t="shared" si="5"/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</row>
    <row r="16" spans="1:24" ht="18" customHeight="1">
      <c r="A16" s="153">
        <v>301</v>
      </c>
      <c r="B16" s="154" t="s">
        <v>196</v>
      </c>
      <c r="C16" s="3" t="s">
        <v>107</v>
      </c>
      <c r="D16" s="155">
        <v>501</v>
      </c>
      <c r="E16" s="154" t="s">
        <v>197</v>
      </c>
      <c r="F16" s="3" t="s">
        <v>107</v>
      </c>
      <c r="G16" s="147">
        <f t="shared" si="2"/>
        <v>25.640899999999998</v>
      </c>
      <c r="H16" s="147">
        <f t="shared" si="3"/>
        <v>25.640899999999998</v>
      </c>
      <c r="I16" s="147">
        <f t="shared" si="4"/>
        <v>25.640899999999998</v>
      </c>
      <c r="J16" s="147">
        <v>25.640899999999998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f t="shared" si="5"/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</row>
    <row r="17" spans="1:24" ht="18" customHeight="1">
      <c r="A17" s="153">
        <v>302</v>
      </c>
      <c r="B17" s="154" t="s">
        <v>188</v>
      </c>
      <c r="C17" s="3" t="s">
        <v>167</v>
      </c>
      <c r="D17" s="155">
        <v>502</v>
      </c>
      <c r="E17" s="154" t="s">
        <v>188</v>
      </c>
      <c r="F17" s="3" t="s">
        <v>198</v>
      </c>
      <c r="G17" s="147">
        <f t="shared" si="2"/>
        <v>2365.3000000000002</v>
      </c>
      <c r="H17" s="147">
        <f t="shared" si="3"/>
        <v>2365.3000000000002</v>
      </c>
      <c r="I17" s="147">
        <f t="shared" si="4"/>
        <v>2365.3000000000002</v>
      </c>
      <c r="J17" s="147">
        <f>0.3+2365</f>
        <v>2365.3000000000002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f t="shared" si="5"/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</row>
    <row r="18" spans="1:24" ht="18" customHeight="1">
      <c r="A18" s="153">
        <v>302</v>
      </c>
      <c r="B18" s="154" t="s">
        <v>523</v>
      </c>
      <c r="C18" s="3" t="s">
        <v>524</v>
      </c>
      <c r="D18" s="155">
        <v>502</v>
      </c>
      <c r="E18" s="154" t="s">
        <v>525</v>
      </c>
      <c r="F18" s="3" t="s">
        <v>524</v>
      </c>
      <c r="G18" s="147">
        <f t="shared" ref="G18" si="6">H18+S18</f>
        <v>100</v>
      </c>
      <c r="H18" s="147">
        <f t="shared" ref="H18" si="7">SUM(I18,K18:R18)</f>
        <v>100</v>
      </c>
      <c r="I18" s="147">
        <f t="shared" ref="I18" si="8">J18</f>
        <v>100</v>
      </c>
      <c r="J18" s="147">
        <v>100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8" customHeight="1">
      <c r="A19" s="153">
        <v>302</v>
      </c>
      <c r="B19" s="154" t="s">
        <v>199</v>
      </c>
      <c r="C19" s="3" t="s">
        <v>169</v>
      </c>
      <c r="D19" s="155">
        <v>502</v>
      </c>
      <c r="E19" s="154" t="s">
        <v>200</v>
      </c>
      <c r="F19" s="3" t="s">
        <v>169</v>
      </c>
      <c r="G19" s="147">
        <f t="shared" si="2"/>
        <v>4</v>
      </c>
      <c r="H19" s="147">
        <f t="shared" si="3"/>
        <v>4</v>
      </c>
      <c r="I19" s="147">
        <f t="shared" si="4"/>
        <v>4</v>
      </c>
      <c r="J19" s="147">
        <v>4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f t="shared" si="5"/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</row>
    <row r="20" spans="1:24" ht="18" customHeight="1">
      <c r="A20" s="153">
        <v>302</v>
      </c>
      <c r="B20" s="154" t="s">
        <v>201</v>
      </c>
      <c r="C20" s="3" t="s">
        <v>171</v>
      </c>
      <c r="D20" s="155">
        <v>502</v>
      </c>
      <c r="E20" s="154" t="s">
        <v>192</v>
      </c>
      <c r="F20" s="3" t="s">
        <v>171</v>
      </c>
      <c r="G20" s="147">
        <f t="shared" si="2"/>
        <v>2.5</v>
      </c>
      <c r="H20" s="147">
        <f t="shared" si="3"/>
        <v>2.5</v>
      </c>
      <c r="I20" s="147">
        <f t="shared" si="4"/>
        <v>2.5</v>
      </c>
      <c r="J20" s="147">
        <v>2.5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f t="shared" si="5"/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</row>
    <row r="21" spans="1:24" ht="18" customHeight="1">
      <c r="A21" s="153">
        <v>302</v>
      </c>
      <c r="B21" s="154" t="s">
        <v>202</v>
      </c>
      <c r="C21" s="3" t="s">
        <v>173</v>
      </c>
      <c r="D21" s="155">
        <v>502</v>
      </c>
      <c r="E21" s="154" t="s">
        <v>188</v>
      </c>
      <c r="F21" s="3" t="s">
        <v>198</v>
      </c>
      <c r="G21" s="147">
        <f t="shared" si="2"/>
        <v>5.0747999999999998</v>
      </c>
      <c r="H21" s="147">
        <f t="shared" si="3"/>
        <v>5.0747999999999998</v>
      </c>
      <c r="I21" s="147">
        <f t="shared" si="4"/>
        <v>5.0747999999999998</v>
      </c>
      <c r="J21" s="147">
        <v>5.0747999999999998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f t="shared" si="5"/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</row>
    <row r="22" spans="1:24" ht="18" customHeight="1">
      <c r="A22" s="153">
        <v>303</v>
      </c>
      <c r="B22" s="154" t="s">
        <v>188</v>
      </c>
      <c r="C22" s="3" t="s">
        <v>176</v>
      </c>
      <c r="D22" s="155">
        <v>509</v>
      </c>
      <c r="E22" s="154" t="s">
        <v>203</v>
      </c>
      <c r="F22" s="3" t="s">
        <v>204</v>
      </c>
      <c r="G22" s="147">
        <f t="shared" si="2"/>
        <v>11.5182</v>
      </c>
      <c r="H22" s="147">
        <f t="shared" si="3"/>
        <v>11.5182</v>
      </c>
      <c r="I22" s="147">
        <f t="shared" si="4"/>
        <v>11.5182</v>
      </c>
      <c r="J22" s="147">
        <v>11.5182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f t="shared" si="5"/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</row>
    <row r="23" spans="1:24" ht="18" customHeight="1">
      <c r="A23" s="153">
        <v>303</v>
      </c>
      <c r="B23" s="154" t="s">
        <v>205</v>
      </c>
      <c r="C23" s="3" t="s">
        <v>178</v>
      </c>
      <c r="D23" s="155">
        <v>509</v>
      </c>
      <c r="E23" s="154" t="s">
        <v>188</v>
      </c>
      <c r="F23" s="3" t="s">
        <v>206</v>
      </c>
      <c r="G23" s="147">
        <f t="shared" si="2"/>
        <v>5.7455999999999996</v>
      </c>
      <c r="H23" s="147">
        <f t="shared" si="3"/>
        <v>5.7455999999999996</v>
      </c>
      <c r="I23" s="147">
        <f t="shared" si="4"/>
        <v>5.7455999999999996</v>
      </c>
      <c r="J23" s="147">
        <v>5.7455999999999996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f t="shared" si="5"/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</row>
    <row r="24" spans="1:24">
      <c r="A24" s="153">
        <v>303</v>
      </c>
      <c r="B24" s="155" t="s">
        <v>527</v>
      </c>
      <c r="C24" s="6" t="s">
        <v>522</v>
      </c>
      <c r="D24" s="155">
        <v>509</v>
      </c>
      <c r="E24" s="154" t="s">
        <v>528</v>
      </c>
      <c r="F24" s="6" t="s">
        <v>522</v>
      </c>
      <c r="G24" s="155">
        <f t="shared" si="2"/>
        <v>639.9</v>
      </c>
      <c r="H24" s="147">
        <f t="shared" si="3"/>
        <v>639.9</v>
      </c>
      <c r="I24" s="147">
        <f t="shared" si="4"/>
        <v>639.9</v>
      </c>
      <c r="J24" s="147">
        <v>639.9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f t="shared" ref="S24" si="9">SUM(T24:X24)</f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</row>
  </sheetData>
  <mergeCells count="24">
    <mergeCell ref="H5:H6"/>
    <mergeCell ref="K5:K6"/>
    <mergeCell ref="L5:L6"/>
    <mergeCell ref="A1:X1"/>
    <mergeCell ref="A2:X2"/>
    <mergeCell ref="H4:R4"/>
    <mergeCell ref="S4:X4"/>
    <mergeCell ref="A3:F3"/>
    <mergeCell ref="W5:W6"/>
    <mergeCell ref="X5:X6"/>
    <mergeCell ref="A4:C5"/>
    <mergeCell ref="D4:F5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I5:J5"/>
    <mergeCell ref="G4:G6"/>
  </mergeCells>
  <phoneticPr fontId="10" type="noConversion"/>
  <pageMargins left="0.75" right="0.75" top="0.268999993801117" bottom="0.26899999380111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2" workbookViewId="0">
      <selection activeCell="M25" sqref="M25"/>
    </sheetView>
  </sheetViews>
  <sheetFormatPr defaultColWidth="10" defaultRowHeight="14.4"/>
  <cols>
    <col min="1" max="6" width="15.33203125" customWidth="1"/>
  </cols>
  <sheetData>
    <row r="1" spans="1:6" ht="14.25" customHeight="1">
      <c r="A1" s="88" t="s">
        <v>207</v>
      </c>
      <c r="B1" s="88"/>
      <c r="C1" s="88"/>
      <c r="D1" s="88"/>
      <c r="E1" s="88"/>
      <c r="F1" s="88"/>
    </row>
    <row r="2" spans="1:6" ht="28.5" customHeight="1">
      <c r="A2" s="89" t="s">
        <v>208</v>
      </c>
      <c r="B2" s="89"/>
      <c r="C2" s="89"/>
      <c r="D2" s="89"/>
      <c r="E2" s="89"/>
      <c r="F2" s="89"/>
    </row>
    <row r="3" spans="1:6" ht="24.6" customHeight="1">
      <c r="A3" s="141" t="s">
        <v>526</v>
      </c>
      <c r="B3" s="142"/>
      <c r="C3" s="142"/>
      <c r="D3" s="143"/>
      <c r="E3" s="5"/>
      <c r="F3" s="40" t="s">
        <v>3</v>
      </c>
    </row>
    <row r="4" spans="1:6" ht="23.4" customHeight="1">
      <c r="A4" s="90" t="s">
        <v>209</v>
      </c>
      <c r="B4" s="90" t="s">
        <v>210</v>
      </c>
      <c r="C4" s="90" t="s">
        <v>211</v>
      </c>
      <c r="D4" s="90"/>
      <c r="E4" s="90"/>
      <c r="F4" s="90" t="s">
        <v>169</v>
      </c>
    </row>
    <row r="5" spans="1:6" ht="22.2" customHeight="1">
      <c r="A5" s="90"/>
      <c r="B5" s="90"/>
      <c r="C5" s="3" t="s">
        <v>114</v>
      </c>
      <c r="D5" s="3" t="s">
        <v>212</v>
      </c>
      <c r="E5" s="3" t="s">
        <v>213</v>
      </c>
      <c r="F5" s="90"/>
    </row>
    <row r="6" spans="1:6" s="39" customFormat="1" ht="30" customHeight="1">
      <c r="A6" s="147">
        <v>6.5</v>
      </c>
      <c r="B6" s="147">
        <v>0</v>
      </c>
      <c r="C6" s="147">
        <v>0</v>
      </c>
      <c r="D6" s="147">
        <v>0</v>
      </c>
      <c r="E6" s="147">
        <v>2.5</v>
      </c>
      <c r="F6" s="147">
        <v>4</v>
      </c>
    </row>
  </sheetData>
  <mergeCells count="7">
    <mergeCell ref="A1:F1"/>
    <mergeCell ref="A2:F2"/>
    <mergeCell ref="C4:E4"/>
    <mergeCell ref="A4:A5"/>
    <mergeCell ref="B4:B5"/>
    <mergeCell ref="F4:F5"/>
    <mergeCell ref="A3:D3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R32"/>
  <sheetViews>
    <sheetView workbookViewId="0">
      <pane ySplit="5" topLeftCell="A6" activePane="bottomLeft" state="frozen"/>
      <selection pane="bottomLeft" activeCell="A3" sqref="A3:D3"/>
    </sheetView>
  </sheetViews>
  <sheetFormatPr defaultColWidth="8" defaultRowHeight="10.8"/>
  <cols>
    <col min="1" max="1" width="6.109375" style="15" customWidth="1"/>
    <col min="2" max="3" width="5.44140625" style="15" customWidth="1"/>
    <col min="4" max="4" width="13" style="15" customWidth="1"/>
    <col min="5" max="5" width="43.77734375" style="15" customWidth="1"/>
    <col min="6" max="6" width="15.21875" style="15" customWidth="1"/>
    <col min="7" max="7" width="13.21875" style="15" customWidth="1"/>
    <col min="8" max="9" width="12.109375" style="15" customWidth="1"/>
    <col min="10" max="10" width="14.6640625" style="15" customWidth="1"/>
    <col min="11" max="11" width="13.44140625" style="15" customWidth="1"/>
    <col min="12" max="12" width="12.33203125" style="15" customWidth="1"/>
    <col min="13" max="13" width="12.88671875" style="15" customWidth="1"/>
    <col min="14" max="256" width="8" style="15" customWidth="1"/>
    <col min="257" max="16384" width="8" style="15"/>
  </cols>
  <sheetData>
    <row r="1" spans="1:226" ht="25.5" customHeight="1">
      <c r="A1" s="16"/>
      <c r="B1" s="16"/>
      <c r="C1" s="17"/>
      <c r="D1" s="18"/>
      <c r="E1" s="19"/>
      <c r="F1" s="20"/>
      <c r="G1" s="20"/>
      <c r="H1" s="20"/>
      <c r="I1" s="36"/>
      <c r="J1" s="20"/>
      <c r="K1" s="20"/>
      <c r="L1" s="20"/>
      <c r="M1" s="37" t="s">
        <v>214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</row>
    <row r="2" spans="1:226" ht="21.75" customHeight="1">
      <c r="A2" s="126" t="s">
        <v>215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</row>
    <row r="3" spans="1:226" ht="25.5" customHeight="1">
      <c r="A3" s="144" t="s">
        <v>526</v>
      </c>
      <c r="B3" s="144"/>
      <c r="C3" s="144"/>
      <c r="D3" s="144"/>
      <c r="E3" s="21"/>
      <c r="F3" s="20"/>
      <c r="G3" s="22"/>
      <c r="H3" s="22"/>
      <c r="I3" s="22"/>
      <c r="J3" s="22"/>
      <c r="K3" s="22"/>
      <c r="L3" s="22"/>
      <c r="M3" s="37" t="s">
        <v>3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</row>
    <row r="4" spans="1:226" s="13" customFormat="1" ht="25.5" customHeight="1">
      <c r="A4" s="23" t="s">
        <v>72</v>
      </c>
      <c r="B4" s="23"/>
      <c r="C4" s="23"/>
      <c r="D4" s="128" t="s">
        <v>216</v>
      </c>
      <c r="E4" s="129" t="s">
        <v>217</v>
      </c>
      <c r="F4" s="129" t="s">
        <v>57</v>
      </c>
      <c r="G4" s="25" t="s">
        <v>74</v>
      </c>
      <c r="H4" s="25"/>
      <c r="I4" s="25"/>
      <c r="J4" s="25"/>
      <c r="K4" s="25" t="s">
        <v>75</v>
      </c>
      <c r="L4" s="25"/>
      <c r="M4" s="2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</row>
    <row r="5" spans="1:226" s="13" customFormat="1" ht="31.5" customHeight="1">
      <c r="A5" s="26" t="s">
        <v>218</v>
      </c>
      <c r="B5" s="27" t="s">
        <v>187</v>
      </c>
      <c r="C5" s="27" t="s">
        <v>219</v>
      </c>
      <c r="D5" s="129"/>
      <c r="E5" s="129"/>
      <c r="F5" s="129"/>
      <c r="G5" s="24" t="s">
        <v>114</v>
      </c>
      <c r="H5" s="24" t="s">
        <v>150</v>
      </c>
      <c r="I5" s="24" t="s">
        <v>143</v>
      </c>
      <c r="J5" s="24" t="s">
        <v>220</v>
      </c>
      <c r="K5" s="24" t="s">
        <v>114</v>
      </c>
      <c r="L5" s="24" t="s">
        <v>221</v>
      </c>
      <c r="M5" s="24" t="s">
        <v>222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</row>
    <row r="6" spans="1:226" s="13" customFormat="1" ht="20.25" customHeight="1">
      <c r="A6" s="26"/>
      <c r="B6" s="27"/>
      <c r="C6" s="27"/>
      <c r="D6" s="28"/>
      <c r="E6" s="24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</row>
    <row r="7" spans="1:226" s="14" customFormat="1" ht="27.75" customHeight="1">
      <c r="A7" s="29"/>
      <c r="B7" s="29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</row>
    <row r="8" spans="1:226" s="13" customFormat="1" ht="27.75" customHeight="1">
      <c r="A8" s="32"/>
      <c r="B8" s="32"/>
      <c r="C8" s="32"/>
      <c r="D8" s="32"/>
      <c r="E8" s="33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</row>
    <row r="9" spans="1:226" s="13" customFormat="1" ht="27.6" customHeight="1">
      <c r="A9" s="127" t="s">
        <v>223</v>
      </c>
      <c r="B9" s="127"/>
      <c r="C9" s="127"/>
      <c r="D9" s="127"/>
      <c r="E9" s="127"/>
      <c r="F9" s="127"/>
      <c r="G9" s="127"/>
      <c r="H9" s="12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</row>
    <row r="10" spans="1:226" s="13" customFormat="1" ht="20.25" customHeight="1"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</row>
    <row r="11" spans="1:226" s="13" customFormat="1" ht="20.25" customHeight="1"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</row>
    <row r="12" spans="1:226" s="13" customFormat="1" ht="20.25" customHeight="1"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</row>
    <row r="13" spans="1:226" s="13" customFormat="1" ht="20.25" customHeight="1"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</row>
    <row r="14" spans="1:226" s="13" customFormat="1" ht="20.25" customHeight="1"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</row>
    <row r="15" spans="1:226" s="13" customFormat="1" ht="20.25" customHeight="1"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</row>
    <row r="16" spans="1:226" s="13" customFormat="1" ht="14.25" customHeight="1"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</row>
    <row r="17" spans="1:226" s="13" customFormat="1" ht="14.25" customHeight="1"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</row>
    <row r="18" spans="1:226" s="13" customFormat="1" ht="14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</row>
    <row r="19" spans="1:226" s="13" customFormat="1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</row>
    <row r="20" spans="1:226" s="13" customFormat="1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</row>
    <row r="21" spans="1:226" s="13" customFormat="1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</row>
    <row r="22" spans="1:226" s="13" customFormat="1" ht="14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</row>
    <row r="23" spans="1:226" s="13" customFormat="1" ht="14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</row>
    <row r="24" spans="1:226" s="13" customFormat="1" ht="14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</row>
    <row r="25" spans="1:226" s="13" customFormat="1" ht="14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</row>
    <row r="26" spans="1:226" s="13" customFormat="1" ht="14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</row>
    <row r="27" spans="1:226" s="13" customFormat="1" ht="14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</row>
    <row r="28" spans="1:226" s="13" customFormat="1" ht="14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</row>
    <row r="29" spans="1:226" s="13" customFormat="1" ht="14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</row>
    <row r="30" spans="1:226" s="13" customFormat="1" ht="14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</row>
    <row r="31" spans="1:226" s="13" customFormat="1" ht="14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</row>
    <row r="32" spans="1:226" s="13" customFormat="1" ht="14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</row>
  </sheetData>
  <mergeCells count="6">
    <mergeCell ref="A2:M2"/>
    <mergeCell ref="A3:D3"/>
    <mergeCell ref="A9:H9"/>
    <mergeCell ref="D4:D5"/>
    <mergeCell ref="E4:E5"/>
    <mergeCell ref="F4:F5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2023-04-18T06:15:01Z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B6311050B840470D83098251D105E62E</vt:lpwstr>
  </property>
</Properties>
</file>