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387" firstSheet="8" activeTab="9"/>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<sst xmlns="http://schemas.openxmlformats.org/spreadsheetml/2006/main" count="934" uniqueCount="536">
  <si>
    <t>预算01表</t>
  </si>
  <si>
    <t>2023年部门收支预算表（汇总）</t>
  </si>
  <si>
    <t>单位名称：罗山县林业和茶产业局</t>
  </si>
  <si>
    <t>单位：万元</t>
  </si>
  <si>
    <t>收     入</t>
  </si>
  <si>
    <t>支     出</t>
  </si>
  <si>
    <t>项目</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</si>
  <si>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</si>
  <si>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</si>
  <si>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</si>
  <si>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</si>
  <si>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</si>
  <si>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</si>
  <si>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</si>
  <si>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</si>
  <si>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</si>
  <si>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</si>
  <si>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</si>
  <si>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</si>
  <si>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</si>
  <si>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</si>
  <si>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</si>
  <si>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</si>
  <si>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</si>
  <si>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</si>
  <si>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</si>
  <si>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</si>
  <si>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</si>
  <si>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</si>
  <si>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</si>
  <si>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</si>
  <si>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</si>
  <si>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</si>
  <si>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</si>
  <si>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</si>
  <si>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</si>
  <si>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</si>
  <si>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</si>
  <si>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</si>
  <si>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</si>
  <si>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</si>
  <si>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</si>
  <si>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</si>
  <si>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</si>
  <si>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</si>
  <si>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</si>
  <si>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</si>
  <si>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</si>
  <si>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</si>
  <si>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</si>
  <si>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</si>
  <si>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</si>
  <si>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</si>
  <si>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</si>
  <si>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 xml:space="preserve"> </t>
  </si>
  <si>
    <t>预算02表</t>
  </si>
  <si>
    <t>2023年部门收入预算表（汇总）</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</si>
  <si>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</si>
  <si>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</si>
  <si>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</si>
  <si>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</si>
  <si>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</si>
  <si>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</si>
  <si>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</si>
  <si>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</si>
  <si>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</si>
  <si>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</si>
  <si>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</si>
  <si>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</si>
  <si>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</si>
  <si>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其他收入</t>
  </si>
  <si>
    <t>财政专户管理资金</t>
  </si>
  <si>
    <t>单位资金</t>
  </si>
  <si>
    <t>小计</t>
  </si>
  <si>
    <t>罗山县林业和茶产业局机关</t>
  </si>
  <si>
    <t>罗山县林政服务站</t>
  </si>
  <si>
    <t>罗山县退耕还林事务所</t>
  </si>
  <si>
    <t>罗山县林业技术推广站</t>
  </si>
  <si>
    <t>罗山县林业服务站</t>
  </si>
  <si>
    <t>罗山县森林病虫防治检疫站</t>
  </si>
  <si>
    <t>罗山县中心苗圃</t>
  </si>
  <si>
    <t>罗山县林业科学研究所</t>
  </si>
  <si>
    <t>罗山县林政稽查大队</t>
  </si>
  <si>
    <t>预算03表</t>
  </si>
  <si>
    <t xml:space="preserve"> 2023年部门支出预算表(汇总）</t>
  </si>
  <si>
    <t>科目编码</t>
  </si>
  <si>
    <t>单位代码</t>
  </si>
  <si>
    <t>单位（科目名称）</t>
  </si>
  <si>
    <t>基本支出</t>
  </si>
  <si>
    <t>项目支出</t>
  </si>
  <si>
    <t>类</t>
  </si>
  <si>
    <t>款</t>
  </si>
  <si>
    <t>项</t>
  </si>
  <si>
    <t>工资福利支出</t>
  </si>
  <si>
    <t>商品服务支出</t>
  </si>
  <si>
    <t>对个人和家庭的补助</t>
  </si>
  <si>
    <t>一般性项目</t>
  </si>
  <si>
    <t>专项资金</t>
  </si>
  <si>
    <t>**</t>
  </si>
  <si>
    <t>407</t>
  </si>
  <si>
    <t>社会保障和就业支出</t>
  </si>
  <si>
    <t>05</t>
  </si>
  <si>
    <t>01</t>
  </si>
  <si>
    <t xml:space="preserve">  归口管理的行政单位离退休</t>
  </si>
  <si>
    <t xml:space="preserve">  机关事业单位基本养老保险缴费支出</t>
  </si>
  <si>
    <t>08</t>
  </si>
  <si>
    <t xml:space="preserve">  死亡抚恤</t>
  </si>
  <si>
    <t>27</t>
  </si>
  <si>
    <t>02</t>
  </si>
  <si>
    <t xml:space="preserve">  财政对工伤保险基金的补助</t>
  </si>
  <si>
    <t>卫生健康支出</t>
  </si>
  <si>
    <t>11</t>
  </si>
  <si>
    <t xml:space="preserve">  行政单位医疗</t>
  </si>
  <si>
    <t xml:space="preserve">  事业单位医疗</t>
  </si>
  <si>
    <t>农林水支出</t>
  </si>
  <si>
    <t>林业和草原</t>
  </si>
  <si>
    <t xml:space="preserve">  行政运行</t>
  </si>
  <si>
    <t>04</t>
  </si>
  <si>
    <t xml:space="preserve">  林业事业机构</t>
  </si>
  <si>
    <t>06</t>
  </si>
  <si>
    <t xml:space="preserve">  林业技术推广</t>
  </si>
  <si>
    <t>07</t>
  </si>
  <si>
    <t xml:space="preserve">  森林资源管理</t>
  </si>
  <si>
    <t>12</t>
  </si>
  <si>
    <t xml:space="preserve">  湿地保护</t>
  </si>
  <si>
    <t>34</t>
  </si>
  <si>
    <t xml:space="preserve">  林业防灾减灾</t>
  </si>
  <si>
    <t>住房保障支出</t>
  </si>
  <si>
    <t>住房改革支出</t>
  </si>
  <si>
    <t>住房公积金</t>
  </si>
  <si>
    <t>预算04表</t>
  </si>
  <si>
    <t>2023年财政拨款收支预算表（汇总）</t>
  </si>
  <si>
    <t>收入</t>
  </si>
  <si>
    <t>支出</t>
  </si>
  <si>
    <t>项 目</t>
  </si>
  <si>
    <t>金 额</t>
  </si>
  <si>
    <t>一、本年收入</t>
  </si>
  <si>
    <t>一、本年支出</t>
  </si>
  <si>
    <t>（一）一般公共预算拨款</t>
  </si>
  <si>
    <t>（一）一般公共服务支出</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</si>
  <si>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</si>
  <si>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</si>
  <si>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</si>
  <si>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</si>
  <si>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</si>
  <si>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</si>
  <si>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</si>
  <si>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</si>
  <si>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</si>
  <si>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</si>
  <si>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</si>
  <si>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</si>
  <si>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</si>
  <si>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</si>
  <si>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</si>
  <si>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</si>
  <si>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</si>
  <si>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</si>
  <si>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</si>
  <si>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</si>
  <si>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</si>
  <si>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</si>
  <si>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</si>
  <si>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</si>
  <si>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</si>
  <si>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</si>
  <si>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</si>
  <si>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</si>
  <si>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</si>
  <si>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</si>
  <si>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</si>
  <si>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</si>
  <si>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</si>
  <si>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 入 合 计</t>
  </si>
  <si>
    <t>支 出 合 计</t>
  </si>
  <si>
    <t>预算05表</t>
  </si>
  <si>
    <t xml:space="preserve"> 2023年一般公共预算支出预算表（汇总）</t>
  </si>
  <si>
    <t>医疗卫生与计划生育支出</t>
  </si>
  <si>
    <t>预算06表</t>
  </si>
  <si>
    <t>2023年一般公共预算基本支出预算表（汇总）</t>
  </si>
  <si>
    <t>部门预算支出经济分类科目</t>
  </si>
  <si>
    <t>政府预算支出经济分类科目编码</t>
  </si>
  <si>
    <t>本年一般公共预算基本支出</t>
  </si>
  <si>
    <t>科目名称</t>
  </si>
  <si>
    <t>人员经费</t>
  </si>
  <si>
    <t>公用经费</t>
  </si>
  <si>
    <t>基本工资</t>
  </si>
  <si>
    <t>工资奖金津补贴</t>
  </si>
  <si>
    <t>津贴补贴</t>
  </si>
  <si>
    <t>奖金</t>
  </si>
  <si>
    <t>绩效工资</t>
  </si>
  <si>
    <t>机关事业单位基本养老保险缴费</t>
  </si>
  <si>
    <t>社会保障缴费</t>
  </si>
  <si>
    <t>职业年金缴费</t>
  </si>
  <si>
    <t>职工基本医疗保险缴费</t>
  </si>
  <si>
    <t>其他社会保障缴费</t>
  </si>
  <si>
    <t>办公费</t>
  </si>
  <si>
    <t>办公经费</t>
  </si>
  <si>
    <t>差旅费</t>
  </si>
  <si>
    <t>商品和服务支出</t>
  </si>
  <si>
    <t>劳务费</t>
  </si>
  <si>
    <t>委托业务费</t>
  </si>
  <si>
    <t>福利费</t>
  </si>
  <si>
    <t>离休费</t>
  </si>
  <si>
    <t>离退休费</t>
  </si>
  <si>
    <t>生活补助</t>
  </si>
  <si>
    <t>社会福利和救助</t>
  </si>
  <si>
    <t>预算07表</t>
  </si>
  <si>
    <t>2023年支出经济分类汇总表（汇总）</t>
  </si>
  <si>
    <t>部门预算经济分类</t>
  </si>
  <si>
    <t>政府预算经济分类</t>
  </si>
  <si>
    <t>印刷费</t>
  </si>
  <si>
    <t>水费</t>
  </si>
  <si>
    <t>电费</t>
  </si>
  <si>
    <t>邮电费</t>
  </si>
  <si>
    <t>维修(护)费</t>
  </si>
  <si>
    <t>维修（护）费</t>
  </si>
  <si>
    <t>租赁费</t>
  </si>
  <si>
    <t>培训费</t>
  </si>
  <si>
    <t>公务接待费</t>
  </si>
  <si>
    <t>工会经费</t>
  </si>
  <si>
    <t>公务用车运行维护费</t>
  </si>
  <si>
    <t>其他商品和服务支出</t>
  </si>
  <si>
    <t>办公设备购置</t>
  </si>
  <si>
    <t>设备购置</t>
  </si>
  <si>
    <t>费用补贴</t>
  </si>
  <si>
    <t>其他支出</t>
  </si>
  <si>
    <t>预算08表</t>
  </si>
  <si>
    <t>2023年一般公共预算“三公”经费预算表</t>
  </si>
  <si>
    <t>单位名称:罗山县林业和茶产业局</t>
  </si>
  <si>
    <t>“三公”经费合计</t>
  </si>
  <si>
    <t>因公出国（境）费</t>
  </si>
  <si>
    <t>公务用车购置及运行费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</si>
  <si>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</si>
  <si>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</si>
  <si>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</si>
  <si>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</si>
  <si>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 xml:space="preserve"> 2023年政府性基金支出情况表（汇总）</t>
  </si>
  <si>
    <t>0</t>
  </si>
  <si>
    <t>注：</t>
  </si>
  <si>
    <t>罗山林业和茶产业局本年度无政府性基金预算安排的支出。</t>
  </si>
  <si>
    <t>预算10表</t>
  </si>
  <si>
    <t>2023年项目支出预算表（汇总）</t>
  </si>
  <si>
    <t>类型</t>
  </si>
  <si>
    <t>项目名称</t>
  </si>
  <si>
    <t>项目单位</t>
  </si>
  <si>
    <t>本年拨款</t>
  </si>
  <si>
    <t>财政拨款结转结余</t>
  </si>
  <si>
    <t>政府性基金预算</t>
  </si>
  <si>
    <t>其他运转类</t>
  </si>
  <si>
    <t>困难补助</t>
  </si>
  <si>
    <t>罗山县林业和茶产业局</t>
  </si>
  <si>
    <t>黄缘闭壳龟自然保护区监测、监管经费</t>
  </si>
  <si>
    <t>林木种质资源普查经费</t>
  </si>
  <si>
    <t>古树名木普查经费</t>
  </si>
  <si>
    <t>林业技术推广站</t>
  </si>
  <si>
    <t>杜堰河湿地保护及带状公园维护经费</t>
  </si>
  <si>
    <t>特定目标类</t>
  </si>
  <si>
    <t>林业有害生物防治及普查经费</t>
  </si>
  <si>
    <t>森林病虫防治检疫站</t>
  </si>
  <si>
    <t>松材线虫防治经费</t>
  </si>
  <si>
    <t>科技经费</t>
  </si>
  <si>
    <t>退耕还林工作经费</t>
  </si>
  <si>
    <t>退耕还林事务所</t>
  </si>
  <si>
    <t>预算11表</t>
  </si>
  <si>
    <t>部门（单位）整体绩效目标申报表</t>
  </si>
  <si>
    <t>（2023年度）</t>
  </si>
  <si>
    <t>年度总体目标</t>
  </si>
  <si>
    <t>目标1：</t>
  </si>
  <si>
    <t>大力实施河南省国土绿化提速行动等林业重点项目，积极开展义务植树活动，推进乡村振兴，提升乡村绿化，计划完成新造林6.2万亩，森林抚育和改造6.99万亩。计划申报8个森林乡村，2个森林特色小镇。</t>
  </si>
  <si>
    <t>目标2：</t>
  </si>
  <si>
    <t>加强森林资源管护，保障森林资源安全，做好森林防灾减灾工作：1、森林火灾受害率控制在0.9‰以内；2、加强美国白蛾、杨树食叶害虫、松材线虫病等有害生物防控，林业有害生物成灾率控制在3.6‰以下，确保不发生重特大疫。</t>
  </si>
  <si>
    <t>目标3：</t>
  </si>
  <si>
    <t>促进我县茶产业发展，调动茶叶企业和专业合作守的积及性，提升我县茶叶品牌，打造罗山新亮点，推进罗山林茶工作再上新台价。</t>
  </si>
  <si>
    <t>目标4：</t>
  </si>
  <si>
    <t>森林、林木采伐量控制在上级下达年度森林采伐限额以内，森林凭证采伐率、办证合格率达到90%以上；</t>
  </si>
  <si>
    <t>年度主要任务</t>
  </si>
  <si>
    <t>任务名称</t>
  </si>
  <si>
    <t>主要内容</t>
  </si>
  <si>
    <t>1.国土绿化造林项目</t>
  </si>
  <si>
    <t>2.实施罗息路绿化提升工程</t>
  </si>
  <si>
    <t>对S337线由东铺河桥至312外环接口外，长14.3公里道路进行绿化提升。主要建设内容：沿路土方回填、起伏造形；行道树栽植、村庄小品、文化景石、灌木及球类种植、草坪播种（铺种）。</t>
  </si>
  <si>
    <t>3.实施森林植被恢复建设项目</t>
  </si>
  <si>
    <t>对彭新、周党、东铺、尤店、高店、潘新、东铺、灵山等乡镇的主要道路实施廊道绿化，道路绿化折合面积800余亩；对山区造林实施投资补助，鼓励造林大户实施造林绿化，恢复植被，造林面积3000余亩；对社区及村庄实施绿化美化面积500亩。</t>
  </si>
  <si>
    <t>4.茶产业发展</t>
  </si>
  <si>
    <t>持续推进茶叶基地标准化建设，计划新建集中连片200亩以上无性系茶园2000亩；改造集中连片200亩以上衰老低产茶园60个，面积2.5万亩，改造完成后达到机采标准。</t>
  </si>
  <si>
    <t>5.油茶产业发展</t>
  </si>
  <si>
    <t>重点发展油茶产业，围绕“基地化、标准化、品牌化、数字化”（四化）原则，以项目为支撑，加强部门监管，做好新造、低改、抚育和收摘联防工作，引导油茶精深加工，打造地理标志产品，延长产业链条。计划新造油茶林2万亩，低产低效林改造1.2万亩。</t>
  </si>
  <si>
    <t>6.抓好森林自然灾害防控工作</t>
  </si>
  <si>
    <t>面提升森林火灾预防能力。完善林业有害生物监测预警、检疫御灾、防灾减灾、灾害应急和科技支撑等体系，加强松材线虫病、美国白蛾等重大林业有害生物检疫和普查工作，降低林业生物灾害造成的损失。加强野生乡土物种的驯化与培育，引进培育适宜树种，丰富植物物种。</t>
  </si>
  <si>
    <t>7、森林资源管理</t>
  </si>
  <si>
    <t>坚持生态优先，落实林长制和保护发展森林资源目标责任制，严守生态保护红线，加强森林生态保护，勇挑保护森林重担。一是继续做好林业审批工作，进一步规范林业审批事项，进一步提高行政审批效率；二是加强林业执法力度，严厉打击各种破坏森林资源违法犯罪行为。</t>
  </si>
  <si>
    <t>预算情况</t>
  </si>
  <si>
    <t>部门预算总额（万元</t>
  </si>
  <si>
    <t>1、资金来源：（1）政府预算资金</t>
  </si>
  <si>
    <t xml:space="preserve">             （2）财政专户管理资金</t>
  </si>
  <si>
    <t xml:space="preserve">             （3）单位资金</t>
  </si>
  <si>
    <t>2、资金结构：（1）基本支出</t>
  </si>
  <si>
    <t xml:space="preserve">             （2）项目支出</t>
  </si>
  <si>
    <t>一级指标</t>
  </si>
  <si>
    <t>二级
指标</t>
  </si>
  <si>
    <t>三级指标</t>
  </si>
  <si>
    <t>指标值</t>
  </si>
  <si>
    <t>指标说明</t>
  </si>
  <si>
    <t>一、履职效能</t>
  </si>
  <si>
    <t>1.工作目标管理情况</t>
  </si>
  <si>
    <t>1.目标依据充分性</t>
  </si>
  <si>
    <t>充分</t>
  </si>
  <si>
    <t>2.工作目标合理性</t>
  </si>
  <si>
    <t>合理</t>
  </si>
  <si>
    <t>3.目标管理有效性</t>
  </si>
  <si>
    <t>有效</t>
  </si>
  <si>
    <t>2.整体工作完成</t>
  </si>
  <si>
    <t>1.总体工作完成率</t>
  </si>
  <si>
    <t>95%</t>
  </si>
  <si>
    <t>总体工作完成率=部门年度工作要点已完成的数量/部门年度工作要点工作总数量。得分=指标实际完成值×指标分值。</t>
  </si>
  <si>
    <t>2.牵头单位工作完成率</t>
  </si>
  <si>
    <t>承接县委县政府年度工作任务的牵头单位制定的工作要点是否涵盖所要承接的重点工作。工作完成率=工作要点已完成的数量/工作要点工作总数量。得分=指标实际完成值×指标分值。</t>
  </si>
  <si>
    <t>3.部门目标实现</t>
  </si>
  <si>
    <t>分项具体列示本部门年度工作目标达成情况，相关情况应予以细化、量化表述。</t>
  </si>
  <si>
    <t>2.茶产业发展基金</t>
  </si>
  <si>
    <t>茶企业健康有序发展，茶叶品牌提升</t>
  </si>
  <si>
    <t>3.林木种质资源普查</t>
  </si>
  <si>
    <t>林木种质资源资源清晰</t>
  </si>
  <si>
    <t>4.古树名木普查</t>
  </si>
  <si>
    <t>古树资源清晰</t>
  </si>
  <si>
    <t>5.森林防火工作经费</t>
  </si>
  <si>
    <t>森林火灾发生率小于10%</t>
  </si>
  <si>
    <t>6.林业有害生物防治</t>
  </si>
  <si>
    <t>监测面积106万亩、防治面积13.7万亩，成灾率小于3.7‰</t>
  </si>
  <si>
    <t>7.美国白蛾防治经费</t>
  </si>
  <si>
    <t>防治面积大于8万亩，成灾率小于3.7‰</t>
  </si>
  <si>
    <t>8.杜堰河湿地何护</t>
  </si>
  <si>
    <t>面积保存率大于95%</t>
  </si>
  <si>
    <t xml:space="preserve">  9.严厉打击各种涉林违法行为</t>
  </si>
  <si>
    <t>林业行政案件比上年下降5%。</t>
  </si>
  <si>
    <t>10.基本支出类</t>
  </si>
  <si>
    <t>按时间进度有序支出</t>
  </si>
  <si>
    <t>二、管理效率</t>
  </si>
  <si>
    <t>1.预算管理</t>
  </si>
  <si>
    <t>1.预算编制完整性</t>
  </si>
  <si>
    <t>完整</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</si>
  <si>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</si>
  <si>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</si>
  <si>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</si>
  <si>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</si>
  <si>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</si>
  <si>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预算执行率=（预算执行数/预算数）×100%。
其中，预算完成数指部门本年度实际执行的预算数；预算数指财政部门批复的本年度部门的预算数。</t>
  </si>
  <si>
    <t>4.预算调整率</t>
  </si>
  <si>
    <t>≤5%</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</si>
  <si>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</si>
  <si>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</si>
  <si>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≤3%</t>
  </si>
  <si>
    <t>结转结余变动率=[（本年度累计结转结余资金总额-上年度累计结转结余资金总额）/上年度累计结转结余资金总额]×100%。</t>
  </si>
  <si>
    <t>6.部门决算编报质量</t>
  </si>
  <si>
    <t>合格</t>
  </si>
  <si>
    <t>①是否按照相关编审要求报送；
②部门决算编报的单位范围和资金范围是否符合相关要求。</t>
  </si>
  <si>
    <t>7.项目库管理完整性</t>
  </si>
  <si>
    <t>项目库管理完整性=（年度预算安排项目资金总额—未纳入项目库预算项目资金额）/年度预算安排项目资金总额×100%。</t>
  </si>
  <si>
    <t>8.国库集中支付合规性</t>
  </si>
  <si>
    <t>合规</t>
  </si>
  <si>
    <t>国库集中支付合规性=（年度部门预算资金国库集中支付总额—国库集中支付监控系统拦截资金额）/年度部门预算资金国库集中支付总额×100%。</t>
  </si>
  <si>
    <t>2.收支管理</t>
  </si>
  <si>
    <t>1.收入管理规范性</t>
  </si>
  <si>
    <t>规范</t>
  </si>
  <si>
    <t>财政拨款收入、事业收入、上级补助收入、附属单位上缴收入、经营收入及其他收入管理是否符合事业单位财务规则的有关规定。</t>
  </si>
  <si>
    <t>2.支出管理规范性</t>
  </si>
  <si>
    <t>基本支出和项目支出是否符合事业单位财务规则及相关制度办法的有关规定。</t>
  </si>
  <si>
    <t>3.财务管理</t>
  </si>
  <si>
    <t>1.财务管理制度的完备性</t>
  </si>
  <si>
    <t>完备</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</si>
  <si>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</si>
  <si>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</si>
  <si>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无银行账户</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</si>
  <si>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</si>
  <si>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</si>
  <si>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</si>
  <si>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</si>
  <si>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</si>
  <si>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</si>
  <si>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</si>
  <si>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</si>
  <si>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</si>
  <si>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=100%</t>
  </si>
  <si>
    <t>计算公式：
部门固定资产利用率=（部门实际在用固定资产总额/部门所有固定资产总额）×100%或资产闲置率=（闲置资产总额/部门所有固定资产总额）×100%</t>
  </si>
  <si>
    <t>5.基础管理</t>
  </si>
  <si>
    <t>1.信息化建设成效</t>
  </si>
  <si>
    <t>良好</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</si>
  <si>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</si>
  <si>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</si>
  <si>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</si>
  <si>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</si>
  <si>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</si>
  <si>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</si>
  <si>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</si>
  <si>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</si>
  <si>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</si>
  <si>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≤1%</t>
  </si>
  <si>
    <t>3.人均公用经费变动率</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</si>
  <si>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</si>
  <si>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</si>
  <si>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</si>
  <si>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≤10%</t>
  </si>
  <si>
    <t>6.总体成本节约率</t>
  </si>
  <si>
    <t>成本节约率= 成本节约额 / 总预算支出额×100%。（成本节约额 = 总预算支出额 - 实际支出额 ）</t>
  </si>
  <si>
    <t>四、服务满意</t>
  </si>
  <si>
    <t>1.服务对象满意</t>
  </si>
  <si>
    <t>1.群众满意度</t>
  </si>
  <si>
    <t>数据一般通过问卷调查的方式获得，用百分比衡量
得分=实际完成值÷目标值×指标分值。</t>
  </si>
  <si>
    <t>2.对口部门满意度</t>
  </si>
  <si>
    <t>2.利益相关方满意</t>
  </si>
  <si>
    <t>1.企业满意度</t>
  </si>
  <si>
    <t>数据一般通过问卷调查的方式获得，用百分比衡量
若无目标值，则可参考公众满意度目标值设定参考值。</t>
  </si>
  <si>
    <t>2.社会组织满意度</t>
  </si>
  <si>
    <t>3.监督部门满意</t>
  </si>
  <si>
    <t>1.外部监督部门满意度</t>
  </si>
  <si>
    <t>五、可持续性</t>
  </si>
  <si>
    <t>人才支撑</t>
  </si>
  <si>
    <t>1.培训计划执行率</t>
  </si>
  <si>
    <t>2.高级职称人才比重</t>
  </si>
  <si>
    <t>预算12表</t>
  </si>
  <si>
    <t>2023年度部门预算项目绩效目标表</t>
  </si>
  <si>
    <t>单位编码（项目编码）</t>
  </si>
  <si>
    <t>项目单位 （项目名称）</t>
  </si>
  <si>
    <t>项目金额（万元）</t>
  </si>
  <si>
    <t>绩效目标</t>
  </si>
  <si>
    <t>成本指标</t>
  </si>
  <si>
    <t>产出指标</t>
  </si>
  <si>
    <t>效益指标</t>
  </si>
  <si>
    <t>满意度指标</t>
  </si>
  <si>
    <t>资金总额</t>
  </si>
  <si>
    <t>政府预算资金</t>
  </si>
  <si>
    <t>项目总成本</t>
  </si>
  <si>
    <t>≤211万元</t>
  </si>
  <si>
    <t>人员工资发放人数</t>
  </si>
  <si>
    <t>8人</t>
  </si>
  <si>
    <t>带动8人收入增加</t>
  </si>
  <si>
    <t>≥68万元</t>
  </si>
  <si>
    <t>工作人员满意度</t>
  </si>
  <si>
    <t>≥95%</t>
  </si>
  <si>
    <t>社会保障经费缴纳人数</t>
  </si>
  <si>
    <t>≥11人</t>
  </si>
  <si>
    <t>是否保证单位合谐、稳定</t>
  </si>
  <si>
    <t>合谐、稳定</t>
  </si>
  <si>
    <t>奖金、津贴、福利发放率</t>
  </si>
  <si>
    <t>是否保证单位履职、促进林茶事业持续发展</t>
  </si>
  <si>
    <t>持续发展</t>
  </si>
  <si>
    <t>黄缘闭壳龟省级自然保护区监管经费</t>
  </si>
  <si>
    <t>≤5万元</t>
  </si>
  <si>
    <t>巡查工作及时性</t>
  </si>
  <si>
    <t>及时</t>
  </si>
  <si>
    <t>保护区群众保护意识</t>
  </si>
  <si>
    <t>有增强</t>
  </si>
  <si>
    <t>自然保护区内村民满意度</t>
  </si>
  <si>
    <t>≥92%</t>
  </si>
  <si>
    <t>宣传牌、警示标示牌个数</t>
  </si>
  <si>
    <t>≥13个</t>
  </si>
  <si>
    <t>保护区生态环境改善</t>
  </si>
  <si>
    <t>有改善</t>
  </si>
  <si>
    <t>自然保护区巡查完成时限</t>
  </si>
  <si>
    <t>3-12月内</t>
  </si>
  <si>
    <t>≤4万元</t>
  </si>
  <si>
    <t>退耕地核查面积</t>
  </si>
  <si>
    <t>8.4万亩</t>
  </si>
  <si>
    <t>单位是否合谐稳定</t>
  </si>
  <si>
    <t>合谐稳定</t>
  </si>
  <si>
    <t>退耕农户满意度</t>
  </si>
  <si>
    <t>退耕还林地块核查率</t>
  </si>
  <si>
    <t>参与地块核查技术员人数</t>
  </si>
  <si>
    <t>≥10人</t>
  </si>
  <si>
    <t>古树名木普查工作经费</t>
  </si>
  <si>
    <t>普查总成本</t>
  </si>
  <si>
    <t>≤10万元</t>
  </si>
  <si>
    <t>古树名木保护株数</t>
  </si>
  <si>
    <t>≥370株</t>
  </si>
  <si>
    <t>古树名木资源和生态环境</t>
  </si>
  <si>
    <t>安全稳定</t>
  </si>
  <si>
    <t>古树名木周边群众满意度</t>
  </si>
  <si>
    <t>古树名木保护率</t>
  </si>
  <si>
    <t>居民古树名木保护意识</t>
  </si>
  <si>
    <t>增加</t>
  </si>
  <si>
    <t>普查任务完成率</t>
  </si>
  <si>
    <t>≥96%</t>
  </si>
  <si>
    <t>杜堰河湿地保护经费</t>
  </si>
  <si>
    <t>湿地保护面积</t>
  </si>
  <si>
    <t>70亩</t>
  </si>
  <si>
    <t>区域稳定程度</t>
  </si>
  <si>
    <t>湿地周边居民对湿地环景的满意度</t>
  </si>
  <si>
    <t>湿地保存率</t>
  </si>
  <si>
    <t>湿地生物多样性是否有效保护</t>
  </si>
  <si>
    <t>有效保护</t>
  </si>
  <si>
    <t>湿地植被补植补及时性</t>
  </si>
  <si>
    <t>湿地周边居民湿地保护意识</t>
  </si>
  <si>
    <t>增强</t>
  </si>
  <si>
    <t>林木种质资源普查工作经费</t>
  </si>
  <si>
    <t>开展普查次数</t>
  </si>
  <si>
    <t>≥12次</t>
  </si>
  <si>
    <t>提高工作业务水平</t>
  </si>
  <si>
    <t>显著提高</t>
  </si>
  <si>
    <t>普查参与人员满意度</t>
  </si>
  <si>
    <t>参与普查人数</t>
  </si>
  <si>
    <t>≥12人</t>
  </si>
  <si>
    <t>普查任务补充调查完成率</t>
  </si>
  <si>
    <t>群众满意度</t>
  </si>
  <si>
    <t>普查成果完成及时性</t>
  </si>
  <si>
    <t>防治总成本</t>
  </si>
  <si>
    <t>≤40万元</t>
  </si>
  <si>
    <t>林业有害生物监测面积</t>
  </si>
  <si>
    <t>106万亩</t>
  </si>
  <si>
    <t>提升工作业务水平</t>
  </si>
  <si>
    <t>显著提升</t>
  </si>
  <si>
    <t>服务对象满意度</t>
  </si>
  <si>
    <t>林业有害生物防治面积</t>
  </si>
  <si>
    <t>13.7万亩</t>
  </si>
  <si>
    <t>防治率</t>
  </si>
  <si>
    <t>防治任务完成及时性</t>
  </si>
  <si>
    <t>成灾率</t>
  </si>
  <si>
    <t>≤3.77‰</t>
  </si>
  <si>
    <t>≤60万元</t>
  </si>
  <si>
    <t>防治防治面积</t>
  </si>
  <si>
    <t>8万亩</t>
  </si>
  <si>
    <t>项目验收合格率</t>
  </si>
  <si>
    <t>科研经费</t>
  </si>
  <si>
    <t>科研总成本</t>
  </si>
  <si>
    <t>采穗圃引进良种个数</t>
  </si>
  <si>
    <t>2-3个</t>
  </si>
  <si>
    <t>带动农民工增收</t>
  </si>
  <si>
    <t>≥6000元</t>
  </si>
  <si>
    <t>苗农满意度</t>
  </si>
  <si>
    <t>科普资料宣传册发放本数</t>
  </si>
  <si>
    <t>≥1500册</t>
  </si>
  <si>
    <t>提升苗农科普意识</t>
  </si>
  <si>
    <t>为社会提供板栗良种穗条</t>
  </si>
  <si>
    <t>≥6000枝</t>
  </si>
  <si>
    <t>优良品种穗条采用的可持续性</t>
  </si>
  <si>
    <r>
      <rPr>
        <sz val="9"/>
        <color theme="1"/>
        <rFont val="Calibri"/>
        <charset val="134"/>
      </rPr>
      <t>≥1</t>
    </r>
    <r>
      <rPr>
        <sz val="9"/>
        <color theme="1"/>
        <rFont val="宋体"/>
        <charset val="134"/>
      </rPr>
      <t>年</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</si>
</sst>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_);[Red]\(#,##0.0\)"/>
    <numFmt numFmtId="178" formatCode="0000"/>
    <numFmt numFmtId="179" formatCode="0.00_ "/>
    <numFmt numFmtId="180" formatCode="#,##0.0_ "/>
    <numFmt numFmtId="181" formatCode="#,##0.00_ "/>
  </numFmts>
  <fonts count="53">
    <font>
      <sz val="11"/>
      <color theme="1"/>
      <name val="宋体"/>
      <charset val="134"/>
      <scheme val="minor"/>
    </font>
    <font>
      <b/>
      <sz val="15"/>
      <color theme="1"/>
      <name val="宋体"/>
      <charset val="134"/>
    </font>
    <font>
      <sz val="10"/>
      <color theme="1"/>
      <name val="宋体"/>
      <charset val="134"/>
    </font>
    <font>
      <sz val="9"/>
      <color theme="1"/>
      <name val="宋体"/>
      <charset val="134"/>
    </font>
    <font>
      <b/>
      <sz val="9"/>
      <color theme="1"/>
      <name val="宋体"/>
      <charset val="134"/>
    </font>
    <font>
      <b/>
      <sz val="9"/>
      <color theme="1"/>
      <name val="Calibri"/>
      <charset val="134"/>
    </font>
    <font>
      <sz val="9"/>
      <color theme="1"/>
      <name val="Calibri"/>
      <charset val="134"/>
    </font>
    <font>
      <sz val="9.5"/>
      <color theme="1"/>
      <name val="宋体"/>
      <charset val="134"/>
    </font>
    <font>
      <sz val="9"/>
      <color theme="1"/>
      <name val="宋体"/>
      <charset val="134"/>
      <scheme val="minor"/>
    </font>
    <font>
      <sz val="12"/>
      <name val="宋体"/>
      <charset val="134"/>
    </font>
    <font>
      <sz val="18"/>
      <color indexed="8"/>
      <name val="方正小标宋简体"/>
      <charset val="134"/>
    </font>
    <font>
      <sz val="11"/>
      <color indexed="8"/>
      <name val="宋体"/>
      <charset val="134"/>
    </font>
    <font>
      <sz val="18"/>
      <color indexed="8"/>
      <name val="宋体"/>
      <charset val="134"/>
    </font>
    <font>
      <sz val="9"/>
      <color indexed="8"/>
      <name val="宋体"/>
      <charset val="134"/>
    </font>
    <font>
      <b/>
      <sz val="9"/>
      <color indexed="8"/>
      <name val="宋体"/>
      <charset val="134"/>
    </font>
    <font>
      <sz val="9"/>
      <name val="宋体"/>
      <charset val="134"/>
    </font>
    <font>
      <b/>
      <sz val="18.5"/>
      <color theme="1"/>
      <name val="宋体"/>
      <charset val="134"/>
    </font>
    <font>
      <sz val="10"/>
      <name val="宋体"/>
      <charset val="134"/>
    </font>
    <font>
      <sz val="10.5"/>
      <color theme="1"/>
      <name val="Calibri"/>
      <charset val="134"/>
    </font>
    <font>
      <b/>
      <sz val="20"/>
      <name val="宋体"/>
      <charset val="134"/>
    </font>
    <font>
      <sz val="14"/>
      <color theme="1"/>
      <name val="宋体"/>
      <charset val="134"/>
      <scheme val="minor"/>
    </font>
    <font>
      <b/>
      <sz val="14.5"/>
      <color theme="1"/>
      <name val="宋体"/>
      <charset val="134"/>
    </font>
    <font>
      <sz val="8"/>
      <color theme="1"/>
      <name val="宋体"/>
      <charset val="134"/>
    </font>
    <font>
      <b/>
      <sz val="14"/>
      <color theme="1"/>
      <name val="宋体"/>
      <charset val="134"/>
    </font>
    <font>
      <sz val="10"/>
      <color theme="1"/>
      <name val="宋体"/>
      <charset val="134"/>
      <scheme val="minor"/>
    </font>
    <font>
      <sz val="10"/>
      <color theme="1"/>
      <name val="Calibri"/>
      <charset val="134"/>
    </font>
    <font>
      <sz val="12"/>
      <color indexed="8"/>
      <name val="宋体"/>
      <charset val="134"/>
    </font>
    <font>
      <sz val="10"/>
      <color indexed="8"/>
      <name val="宋体"/>
      <charset val="134"/>
    </font>
    <font>
      <b/>
      <sz val="20"/>
      <color indexed="8"/>
      <name val="宋体"/>
      <charset val="134"/>
    </font>
    <font>
      <sz val="12"/>
      <color theme="1"/>
      <name val="宋体"/>
      <charset val="134"/>
    </font>
    <font>
      <sz val="7.5"/>
      <color theme="1"/>
      <name val="宋体"/>
      <charset val="134"/>
    </font>
    <font>
      <b/>
      <sz val="16"/>
      <color theme="1"/>
      <name val="宋体"/>
      <charset val="134"/>
    </font>
    <font>
      <b/>
      <sz val="17.5"/>
      <color theme="1"/>
      <name val="宋体"/>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medium">
        <color rgb="FF000000"/>
      </right>
      <top style="medium">
        <color rgb="FF000000"/>
      </top>
      <bottom style="medium">
        <color rgb="FF000000"/>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4" borderId="23"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4" applyNumberFormat="0" applyFill="0" applyAlignment="0" applyProtection="0">
      <alignment vertical="center"/>
    </xf>
    <xf numFmtId="0" fontId="40" fillId="0" borderId="24" applyNumberFormat="0" applyFill="0" applyAlignment="0" applyProtection="0">
      <alignment vertical="center"/>
    </xf>
    <xf numFmtId="0" fontId="41" fillId="0" borderId="25" applyNumberFormat="0" applyFill="0" applyAlignment="0" applyProtection="0">
      <alignment vertical="center"/>
    </xf>
    <xf numFmtId="0" fontId="41" fillId="0" borderId="0" applyNumberFormat="0" applyFill="0" applyBorder="0" applyAlignment="0" applyProtection="0">
      <alignment vertical="center"/>
    </xf>
    <xf numFmtId="0" fontId="42" fillId="5" borderId="26" applyNumberFormat="0" applyAlignment="0" applyProtection="0">
      <alignment vertical="center"/>
    </xf>
    <xf numFmtId="0" fontId="43" fillId="6" borderId="27" applyNumberFormat="0" applyAlignment="0" applyProtection="0">
      <alignment vertical="center"/>
    </xf>
    <xf numFmtId="0" fontId="44" fillId="6" borderId="26" applyNumberFormat="0" applyAlignment="0" applyProtection="0">
      <alignment vertical="center"/>
    </xf>
    <xf numFmtId="0" fontId="45" fillId="7" borderId="28" applyNumberFormat="0" applyAlignment="0" applyProtection="0">
      <alignment vertical="center"/>
    </xf>
    <xf numFmtId="0" fontId="46" fillId="0" borderId="29" applyNumberFormat="0" applyFill="0" applyAlignment="0" applyProtection="0">
      <alignment vertical="center"/>
    </xf>
    <xf numFmtId="0" fontId="47" fillId="0" borderId="30" applyNumberFormat="0" applyFill="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52" fillId="32" borderId="0" applyNumberFormat="0" applyBorder="0" applyAlignment="0" applyProtection="0">
      <alignment vertical="center"/>
    </xf>
    <xf numFmtId="0" fontId="52" fillId="33" borderId="0" applyNumberFormat="0" applyBorder="0" applyAlignment="0" applyProtection="0">
      <alignment vertical="center"/>
    </xf>
    <xf numFmtId="0" fontId="51" fillId="34" borderId="0" applyNumberFormat="0" applyBorder="0" applyAlignment="0" applyProtection="0">
      <alignment vertical="center"/>
    </xf>
    <xf numFmtId="0" fontId="9" fillId="0" borderId="0"/>
    <xf numFmtId="0" fontId="11" fillId="0" borderId="0">
      <alignment vertical="center"/>
    </xf>
    <xf numFmtId="0" fontId="15" fillId="0" borderId="0"/>
    <xf numFmtId="0" fontId="15" fillId="0" borderId="0"/>
    <xf numFmtId="0" fontId="15" fillId="0" borderId="0"/>
    <xf numFmtId="0" fontId="15" fillId="0" borderId="0"/>
  </cellStyleXfs>
  <cellXfs count="252">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4" fontId="4"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7" fillId="0" borderId="0" xfId="0" applyFont="1" applyAlignment="1">
      <alignment horizontal="justify" vertical="center"/>
    </xf>
    <xf numFmtId="0" fontId="8" fillId="0" borderId="0" xfId="0" applyFont="1" applyAlignment="1">
      <alignment horizontal="center" vertical="center"/>
    </xf>
    <xf numFmtId="0" fontId="3" fillId="0" borderId="17" xfId="0" applyFont="1" applyBorder="1" applyAlignment="1">
      <alignment horizontal="center" vertical="center" wrapText="1"/>
    </xf>
    <xf numFmtId="0" fontId="3" fillId="0" borderId="13" xfId="0" applyFont="1" applyBorder="1" applyAlignment="1">
      <alignment horizontal="left" vertical="center" wrapText="1"/>
    </xf>
    <xf numFmtId="9" fontId="3" fillId="0" borderId="13" xfId="0" applyNumberFormat="1"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3" fillId="0" borderId="16" xfId="0" applyFont="1" applyBorder="1" applyAlignment="1">
      <alignment horizontal="left" vertical="center" wrapText="1"/>
    </xf>
    <xf numFmtId="9" fontId="6" fillId="0" borderId="13" xfId="0" applyNumberFormat="1" applyFont="1" applyBorder="1" applyAlignment="1">
      <alignment horizontal="center" vertical="center" wrapText="1"/>
    </xf>
    <xf numFmtId="0" fontId="9" fillId="0" borderId="0" xfId="49"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10" fillId="0" borderId="0" xfId="50" applyFont="1" applyBorder="1" applyAlignment="1">
      <alignment horizontal="center" vertical="center"/>
    </xf>
    <xf numFmtId="0" fontId="11" fillId="0" borderId="0" xfId="0" applyFont="1" applyFill="1" applyBorder="1" applyAlignment="1">
      <alignment vertical="center"/>
    </xf>
    <xf numFmtId="0" fontId="12" fillId="0" borderId="18" xfId="50" applyFont="1" applyBorder="1" applyAlignment="1">
      <alignment horizontal="center" vertical="center"/>
    </xf>
    <xf numFmtId="0" fontId="13" fillId="0" borderId="13" xfId="50" applyFont="1" applyBorder="1" applyAlignment="1">
      <alignment horizontal="center" vertical="center"/>
    </xf>
    <xf numFmtId="0" fontId="14" fillId="0" borderId="13" xfId="50" applyFont="1" applyBorder="1" applyAlignment="1">
      <alignment horizontal="center" vertical="center"/>
    </xf>
    <xf numFmtId="0" fontId="13" fillId="0" borderId="13" xfId="50" applyFont="1" applyBorder="1" applyAlignment="1">
      <alignment horizontal="center" vertical="center" wrapText="1"/>
    </xf>
    <xf numFmtId="0" fontId="13" fillId="0" borderId="19" xfId="50" applyFont="1" applyBorder="1" applyAlignment="1">
      <alignment horizontal="left" vertical="center" wrapText="1"/>
    </xf>
    <xf numFmtId="0" fontId="13" fillId="0" borderId="20" xfId="50" applyFont="1" applyBorder="1" applyAlignment="1">
      <alignment horizontal="left" vertical="center" wrapText="1"/>
    </xf>
    <xf numFmtId="0" fontId="13" fillId="0" borderId="21" xfId="50" applyFont="1" applyBorder="1" applyAlignment="1">
      <alignment horizontal="left" vertical="center" wrapText="1"/>
    </xf>
    <xf numFmtId="0" fontId="13" fillId="0" borderId="19" xfId="50" applyFont="1" applyBorder="1" applyAlignment="1">
      <alignment horizontal="left" vertical="center"/>
    </xf>
    <xf numFmtId="0" fontId="13" fillId="0" borderId="20" xfId="50" applyFont="1" applyBorder="1" applyAlignment="1">
      <alignment horizontal="left" vertical="center"/>
    </xf>
    <xf numFmtId="0" fontId="13" fillId="0" borderId="21" xfId="50" applyFont="1" applyBorder="1" applyAlignment="1">
      <alignment horizontal="left" vertical="center"/>
    </xf>
    <xf numFmtId="0" fontId="13" fillId="0" borderId="14" xfId="50" applyFont="1" applyBorder="1" applyAlignment="1">
      <alignment horizontal="center" vertical="center"/>
    </xf>
    <xf numFmtId="0" fontId="13" fillId="0" borderId="22" xfId="50" applyFont="1" applyBorder="1" applyAlignment="1">
      <alignment vertical="center"/>
    </xf>
    <xf numFmtId="0" fontId="13" fillId="0" borderId="20" xfId="50" applyFont="1" applyBorder="1" applyAlignment="1">
      <alignment vertical="center"/>
    </xf>
    <xf numFmtId="0" fontId="13" fillId="0" borderId="21" xfId="50" applyFont="1" applyBorder="1" applyAlignment="1">
      <alignment vertical="center"/>
    </xf>
    <xf numFmtId="0" fontId="13" fillId="0" borderId="16" xfId="50" applyFont="1" applyBorder="1" applyAlignment="1">
      <alignment horizontal="center" vertical="center" wrapText="1"/>
    </xf>
    <xf numFmtId="0" fontId="14" fillId="0" borderId="13" xfId="50" applyFont="1" applyBorder="1" applyAlignment="1">
      <alignment vertical="center"/>
    </xf>
    <xf numFmtId="0" fontId="14" fillId="0" borderId="14" xfId="50" applyFont="1" applyBorder="1" applyAlignment="1">
      <alignment horizontal="center" vertical="center"/>
    </xf>
    <xf numFmtId="0" fontId="3" fillId="0" borderId="19" xfId="50" applyFont="1" applyFill="1" applyBorder="1" applyAlignment="1">
      <alignment horizontal="left" vertical="center"/>
    </xf>
    <xf numFmtId="0" fontId="3" fillId="0" borderId="21" xfId="50" applyFont="1" applyFill="1" applyBorder="1" applyAlignment="1">
      <alignment horizontal="left" vertical="center" indent="1"/>
    </xf>
    <xf numFmtId="0" fontId="11" fillId="0" borderId="0" xfId="0" applyFont="1" applyFill="1" applyAlignment="1">
      <alignment vertical="center"/>
    </xf>
    <xf numFmtId="0" fontId="15" fillId="0" borderId="19" xfId="49" applyFont="1" applyBorder="1" applyAlignment="1">
      <alignment horizontal="left" vertical="center" wrapText="1"/>
    </xf>
    <xf numFmtId="0" fontId="15" fillId="0" borderId="21" xfId="49" applyFont="1" applyBorder="1" applyAlignment="1">
      <alignment horizontal="left" vertical="center" wrapText="1" indent="1"/>
    </xf>
    <xf numFmtId="0" fontId="3" fillId="0" borderId="0" xfId="0" applyFont="1" applyAlignment="1">
      <alignment horizontal="justify" vertical="center"/>
    </xf>
    <xf numFmtId="0" fontId="3" fillId="0" borderId="13" xfId="50" applyFont="1" applyFill="1" applyBorder="1" applyAlignment="1">
      <alignment horizontal="center" vertical="center"/>
    </xf>
    <xf numFmtId="0" fontId="3" fillId="0" borderId="13" xfId="50" applyFont="1" applyFill="1" applyBorder="1" applyAlignment="1">
      <alignment horizontal="left" vertical="center"/>
    </xf>
    <xf numFmtId="0" fontId="14" fillId="0" borderId="13" xfId="50" applyFont="1" applyBorder="1" applyAlignment="1">
      <alignment horizontal="center" vertical="center" wrapText="1"/>
    </xf>
    <xf numFmtId="0" fontId="14" fillId="0" borderId="13" xfId="50" applyFont="1" applyFill="1" applyBorder="1" applyAlignment="1">
      <alignment horizontal="center" vertical="center" wrapText="1"/>
    </xf>
    <xf numFmtId="0" fontId="13" fillId="0" borderId="14" xfId="50" applyFont="1" applyBorder="1" applyAlignment="1">
      <alignment horizontal="center" vertical="center" wrapText="1"/>
    </xf>
    <xf numFmtId="0" fontId="15" fillId="0" borderId="14" xfId="50" applyFont="1" applyBorder="1" applyAlignment="1">
      <alignment horizontal="center" vertical="center" wrapText="1"/>
    </xf>
    <xf numFmtId="0" fontId="15" fillId="0" borderId="13" xfId="50" applyFont="1" applyFill="1" applyBorder="1" applyAlignment="1">
      <alignment horizontal="left" vertical="center" wrapText="1" indent="1"/>
    </xf>
    <xf numFmtId="0" fontId="3" fillId="0" borderId="13" xfId="50" applyFont="1" applyFill="1" applyBorder="1" applyAlignment="1">
      <alignment horizontal="center" vertical="center" wrapText="1"/>
    </xf>
    <xf numFmtId="0" fontId="13" fillId="0" borderId="13" xfId="50" applyFont="1" applyBorder="1" applyAlignment="1">
      <alignment horizontal="left" vertical="center" wrapText="1" indent="1"/>
    </xf>
    <xf numFmtId="0" fontId="15" fillId="0" borderId="16" xfId="50" applyFont="1" applyBorder="1" applyAlignment="1">
      <alignment horizontal="center" vertical="center" wrapText="1"/>
    </xf>
    <xf numFmtId="0" fontId="15" fillId="0" borderId="15" xfId="50" applyFont="1" applyBorder="1" applyAlignment="1">
      <alignment horizontal="center" vertical="center" wrapText="1"/>
    </xf>
    <xf numFmtId="49" fontId="3" fillId="0" borderId="13" xfId="50" applyNumberFormat="1" applyFont="1" applyFill="1" applyBorder="1" applyAlignment="1">
      <alignment horizontal="center" vertical="center" wrapText="1"/>
    </xf>
    <xf numFmtId="0" fontId="15" fillId="0" borderId="13" xfId="50" applyFont="1" applyBorder="1" applyAlignment="1">
      <alignment vertical="center" wrapText="1"/>
    </xf>
    <xf numFmtId="0" fontId="15" fillId="0" borderId="14" xfId="50" applyFont="1" applyBorder="1" applyAlignment="1">
      <alignment vertical="center" wrapText="1"/>
    </xf>
    <xf numFmtId="0" fontId="13" fillId="0" borderId="13" xfId="50" applyFont="1" applyBorder="1" applyAlignment="1">
      <alignment vertical="center" wrapText="1"/>
    </xf>
    <xf numFmtId="0" fontId="3" fillId="0" borderId="13" xfId="50" applyFont="1" applyFill="1" applyBorder="1" applyAlignment="1">
      <alignment horizontal="left" vertical="center" indent="1"/>
    </xf>
    <xf numFmtId="49" fontId="3" fillId="0" borderId="13" xfId="50" applyNumberFormat="1" applyFont="1" applyFill="1" applyBorder="1" applyAlignment="1">
      <alignment horizontal="left" vertical="center" wrapText="1"/>
    </xf>
    <xf numFmtId="0" fontId="15" fillId="0" borderId="16" xfId="50" applyFont="1" applyBorder="1" applyAlignment="1">
      <alignment vertical="center" wrapText="1"/>
    </xf>
    <xf numFmtId="0" fontId="13" fillId="0" borderId="13" xfId="50" applyFont="1" applyBorder="1" applyAlignment="1">
      <alignment horizontal="left" vertical="center" wrapText="1"/>
    </xf>
    <xf numFmtId="0" fontId="15" fillId="0" borderId="13" xfId="49" applyFont="1" applyBorder="1" applyAlignment="1">
      <alignment horizontal="left" vertical="center" wrapText="1" indent="1"/>
    </xf>
    <xf numFmtId="49" fontId="3" fillId="0" borderId="21" xfId="50" applyNumberFormat="1" applyFont="1" applyFill="1" applyBorder="1" applyAlignment="1">
      <alignment horizontal="left" vertical="center" wrapText="1"/>
    </xf>
    <xf numFmtId="0" fontId="15" fillId="0" borderId="13" xfId="49" applyFont="1" applyBorder="1" applyAlignment="1">
      <alignment vertical="center" wrapText="1"/>
    </xf>
    <xf numFmtId="0" fontId="15" fillId="0" borderId="0" xfId="49" applyFont="1" applyAlignment="1">
      <alignment horizontal="left" vertical="center" wrapText="1"/>
    </xf>
    <xf numFmtId="0" fontId="13" fillId="0" borderId="15" xfId="50" applyFont="1" applyBorder="1" applyAlignment="1">
      <alignment horizontal="center" vertical="center" wrapText="1"/>
    </xf>
    <xf numFmtId="0" fontId="3" fillId="0" borderId="13" xfId="50" applyFont="1" applyFill="1" applyBorder="1" applyAlignment="1">
      <alignment horizontal="left" vertical="center" wrapText="1" indent="1"/>
    </xf>
    <xf numFmtId="0" fontId="13" fillId="0" borderId="21" xfId="50" applyFont="1" applyBorder="1" applyAlignment="1">
      <alignment vertical="center" wrapText="1"/>
    </xf>
    <xf numFmtId="0" fontId="15" fillId="0" borderId="15" xfId="50" applyFont="1" applyBorder="1" applyAlignment="1">
      <alignment vertical="center" wrapText="1"/>
    </xf>
    <xf numFmtId="0" fontId="15" fillId="0" borderId="13" xfId="50" applyFont="1" applyBorder="1" applyAlignment="1">
      <alignment horizontal="center" vertical="center" wrapText="1"/>
    </xf>
    <xf numFmtId="9" fontId="3" fillId="0" borderId="13" xfId="50" applyNumberFormat="1" applyFont="1" applyFill="1" applyBorder="1" applyAlignment="1">
      <alignment horizontal="center" vertical="center" wrapText="1"/>
    </xf>
    <xf numFmtId="0" fontId="15" fillId="0" borderId="15" xfId="50" applyFont="1" applyFill="1" applyBorder="1" applyAlignment="1">
      <alignment horizontal="left" vertical="center" wrapText="1" indent="1"/>
    </xf>
    <xf numFmtId="0" fontId="13" fillId="0" borderId="14" xfId="50" applyFont="1" applyBorder="1" applyAlignment="1">
      <alignment vertical="center" wrapText="1"/>
    </xf>
    <xf numFmtId="0" fontId="13" fillId="0" borderId="15" xfId="50" applyFont="1" applyBorder="1" applyAlignment="1">
      <alignment vertical="center" wrapText="1"/>
    </xf>
    <xf numFmtId="0" fontId="13" fillId="0" borderId="13" xfId="50" applyFont="1" applyFill="1" applyBorder="1" applyAlignment="1">
      <alignment horizontal="left" vertical="center" indent="1"/>
    </xf>
    <xf numFmtId="9" fontId="13" fillId="0" borderId="13" xfId="50" applyNumberFormat="1" applyFont="1" applyBorder="1" applyAlignment="1">
      <alignment horizontal="center" vertical="center" wrapText="1"/>
    </xf>
    <xf numFmtId="0" fontId="15" fillId="0" borderId="0" xfId="52"/>
    <xf numFmtId="0" fontId="16" fillId="0" borderId="0" xfId="0" applyFont="1" applyAlignment="1">
      <alignment horizontal="center" vertical="center"/>
    </xf>
    <xf numFmtId="176" fontId="17" fillId="0" borderId="0" xfId="52" applyNumberFormat="1" applyFont="1" applyFill="1" applyBorder="1" applyAlignment="1" applyProtection="1">
      <alignment vertical="center"/>
    </xf>
    <xf numFmtId="176" fontId="17" fillId="2" borderId="0" xfId="52" applyNumberFormat="1" applyFont="1" applyFill="1" applyBorder="1" applyAlignment="1" applyProtection="1">
      <alignment vertical="center"/>
    </xf>
    <xf numFmtId="177" fontId="17" fillId="0" borderId="0" xfId="52" applyNumberFormat="1" applyFont="1" applyFill="1" applyBorder="1" applyAlignment="1" applyProtection="1">
      <alignment vertical="center"/>
    </xf>
    <xf numFmtId="0" fontId="18" fillId="0" borderId="13" xfId="0" applyFont="1" applyBorder="1" applyAlignment="1">
      <alignment horizontal="justify" vertical="top" wrapText="1"/>
    </xf>
    <xf numFmtId="4" fontId="3" fillId="0" borderId="13" xfId="0" applyNumberFormat="1" applyFont="1" applyBorder="1" applyAlignment="1">
      <alignment horizontal="justify" vertical="top" wrapText="1"/>
    </xf>
    <xf numFmtId="0" fontId="3" fillId="0" borderId="13" xfId="0" applyFont="1" applyBorder="1" applyAlignment="1">
      <alignment horizontal="justify" vertical="top" wrapText="1"/>
    </xf>
    <xf numFmtId="0" fontId="18"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177" fontId="17" fillId="0" borderId="0" xfId="52" applyNumberFormat="1" applyFont="1" applyFill="1" applyBorder="1" applyAlignment="1" applyProtection="1">
      <alignment horizontal="center"/>
    </xf>
    <xf numFmtId="0" fontId="9" fillId="0" borderId="0" xfId="52" applyFont="1"/>
    <xf numFmtId="0" fontId="9" fillId="0" borderId="0" xfId="52" applyFont="1" applyFill="1"/>
    <xf numFmtId="176" fontId="17" fillId="0" borderId="0" xfId="52" applyNumberFormat="1" applyFont="1" applyFill="1" applyAlignment="1" applyProtection="1">
      <alignment horizontal="center" vertical="center"/>
    </xf>
    <xf numFmtId="178" fontId="17" fillId="0" borderId="0" xfId="52" applyNumberFormat="1" applyFont="1" applyFill="1" applyAlignment="1" applyProtection="1">
      <alignment horizontal="center" vertical="center"/>
    </xf>
    <xf numFmtId="0" fontId="17" fillId="0" borderId="0" xfId="52" applyNumberFormat="1" applyFont="1" applyFill="1" applyAlignment="1" applyProtection="1">
      <alignment horizontal="right" vertical="center"/>
    </xf>
    <xf numFmtId="0" fontId="17" fillId="0" borderId="0" xfId="52" applyNumberFormat="1" applyFont="1" applyFill="1" applyAlignment="1" applyProtection="1">
      <alignment horizontal="left" vertical="center" wrapText="1"/>
    </xf>
    <xf numFmtId="177" fontId="17" fillId="0" borderId="0" xfId="52" applyNumberFormat="1" applyFont="1" applyFill="1" applyAlignment="1" applyProtection="1">
      <alignment vertical="center"/>
    </xf>
    <xf numFmtId="0" fontId="19" fillId="0" borderId="0" xfId="52" applyNumberFormat="1" applyFont="1" applyFill="1" applyAlignment="1" applyProtection="1">
      <alignment horizontal="center" vertical="center"/>
    </xf>
    <xf numFmtId="176" fontId="15" fillId="0" borderId="18" xfId="52" applyNumberFormat="1" applyFont="1" applyFill="1" applyBorder="1" applyAlignment="1" applyProtection="1">
      <alignment vertical="center"/>
    </xf>
    <xf numFmtId="176" fontId="15" fillId="2" borderId="18" xfId="52" applyNumberFormat="1" applyFont="1" applyFill="1" applyBorder="1" applyAlignment="1" applyProtection="1">
      <alignment vertical="center"/>
    </xf>
    <xf numFmtId="177" fontId="15" fillId="0" borderId="0" xfId="52" applyNumberFormat="1" applyFont="1" applyFill="1" applyAlignment="1" applyProtection="1">
      <alignment vertical="center"/>
    </xf>
    <xf numFmtId="177" fontId="15" fillId="0" borderId="18" xfId="52" applyNumberFormat="1" applyFont="1" applyFill="1" applyBorder="1" applyAlignment="1" applyProtection="1">
      <alignment vertical="center"/>
    </xf>
    <xf numFmtId="0" fontId="15" fillId="0" borderId="15" xfId="52" applyNumberFormat="1" applyFont="1" applyFill="1" applyBorder="1" applyAlignment="1" applyProtection="1">
      <alignment horizontal="centerContinuous" vertical="center"/>
    </xf>
    <xf numFmtId="0" fontId="15" fillId="0" borderId="13" xfId="52" applyNumberFormat="1" applyFont="1" applyFill="1" applyBorder="1" applyAlignment="1" applyProtection="1">
      <alignment horizontal="centerContinuous" vertical="center"/>
    </xf>
    <xf numFmtId="0" fontId="15" fillId="0" borderId="13" xfId="52" applyNumberFormat="1" applyFont="1" applyFill="1" applyBorder="1" applyAlignment="1" applyProtection="1">
      <alignment horizontal="center" vertical="center" wrapText="1"/>
    </xf>
    <xf numFmtId="0" fontId="15" fillId="0" borderId="20" xfId="52" applyNumberFormat="1" applyFont="1" applyFill="1" applyBorder="1" applyAlignment="1" applyProtection="1">
      <alignment horizontal="centerContinuous" vertical="center"/>
    </xf>
    <xf numFmtId="176" fontId="15" fillId="0" borderId="13" xfId="52" applyNumberFormat="1" applyFont="1" applyFill="1" applyBorder="1" applyAlignment="1" applyProtection="1">
      <alignment horizontal="center" vertical="center"/>
    </xf>
    <xf numFmtId="178" fontId="15" fillId="0" borderId="13" xfId="52" applyNumberFormat="1" applyFont="1" applyFill="1" applyBorder="1" applyAlignment="1" applyProtection="1">
      <alignment horizontal="center" vertical="center"/>
    </xf>
    <xf numFmtId="0" fontId="15" fillId="0" borderId="21" xfId="52" applyNumberFormat="1" applyFont="1" applyFill="1" applyBorder="1" applyAlignment="1" applyProtection="1">
      <alignment horizontal="center" vertical="center" wrapText="1"/>
    </xf>
    <xf numFmtId="0" fontId="15" fillId="0" borderId="13" xfId="52" applyNumberFormat="1" applyFont="1" applyFill="1" applyBorder="1" applyAlignment="1" applyProtection="1">
      <alignment horizontal="center" vertical="center"/>
    </xf>
    <xf numFmtId="179" fontId="15" fillId="0" borderId="13" xfId="52" applyNumberFormat="1" applyFont="1" applyFill="1" applyBorder="1" applyAlignment="1" applyProtection="1">
      <alignment horizontal="center" vertical="center"/>
    </xf>
    <xf numFmtId="49" fontId="15" fillId="0" borderId="13" xfId="52" applyNumberFormat="1" applyFont="1" applyFill="1" applyBorder="1" applyAlignment="1" applyProtection="1">
      <alignment horizontal="center" vertical="center" wrapText="1"/>
    </xf>
    <xf numFmtId="49" fontId="15" fillId="0" borderId="13" xfId="52" applyNumberFormat="1" applyFont="1" applyFill="1" applyBorder="1" applyAlignment="1" applyProtection="1">
      <alignment vertical="center" wrapText="1"/>
    </xf>
    <xf numFmtId="0" fontId="15" fillId="0" borderId="13" xfId="52" applyNumberFormat="1" applyFont="1" applyFill="1" applyBorder="1" applyAlignment="1" applyProtection="1">
      <alignment vertical="center" wrapText="1"/>
    </xf>
    <xf numFmtId="49" fontId="15" fillId="0" borderId="13" xfId="52" applyNumberFormat="1" applyFont="1" applyFill="1" applyBorder="1" applyAlignment="1" applyProtection="1">
      <alignment horizontal="right" vertical="center" wrapText="1"/>
    </xf>
    <xf numFmtId="0" fontId="15" fillId="0" borderId="0" xfId="52" applyFont="1" applyFill="1"/>
    <xf numFmtId="0" fontId="15" fillId="0" borderId="0" xfId="52" applyFont="1"/>
    <xf numFmtId="0" fontId="9" fillId="0" borderId="0" xfId="0" applyFont="1" applyFill="1" applyAlignment="1">
      <alignment vertical="center"/>
    </xf>
    <xf numFmtId="180" fontId="17" fillId="0" borderId="0" xfId="52" applyNumberFormat="1" applyFont="1" applyFill="1" applyAlignment="1" applyProtection="1">
      <alignment vertical="center"/>
    </xf>
    <xf numFmtId="177" fontId="17" fillId="0" borderId="0" xfId="52" applyNumberFormat="1" applyFont="1" applyFill="1" applyAlignment="1" applyProtection="1">
      <alignment horizontal="right" vertical="center"/>
    </xf>
    <xf numFmtId="177" fontId="15" fillId="0" borderId="0" xfId="52" applyNumberFormat="1" applyFont="1" applyFill="1" applyAlignment="1" applyProtection="1">
      <alignment horizontal="right"/>
    </xf>
    <xf numFmtId="0" fontId="15" fillId="0" borderId="21" xfId="52" applyNumberFormat="1" applyFont="1" applyFill="1" applyBorder="1" applyAlignment="1" applyProtection="1">
      <alignment horizontal="centerContinuous" vertical="center"/>
    </xf>
    <xf numFmtId="0" fontId="15" fillId="0" borderId="19" xfId="52" applyNumberFormat="1" applyFont="1" applyFill="1" applyBorder="1" applyAlignment="1" applyProtection="1">
      <alignment horizontal="centerContinuous" vertical="center"/>
    </xf>
    <xf numFmtId="0" fontId="20" fillId="0" borderId="0" xfId="0" applyFont="1">
      <alignment vertical="center"/>
    </xf>
    <xf numFmtId="0" fontId="2" fillId="0" borderId="0" xfId="0" applyFont="1" applyAlignment="1">
      <alignment horizontal="justify" vertical="center"/>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lignment vertical="center"/>
    </xf>
    <xf numFmtId="0" fontId="21" fillId="0" borderId="0" xfId="0" applyFont="1" applyAlignment="1">
      <alignment horizontal="center" vertical="center"/>
    </xf>
    <xf numFmtId="0" fontId="8" fillId="0" borderId="0" xfId="0" applyFont="1">
      <alignment vertical="center"/>
    </xf>
    <xf numFmtId="0" fontId="3" fillId="0" borderId="13" xfId="0" applyFont="1" applyBorder="1" applyAlignment="1">
      <alignment horizontal="left" vertical="center" shrinkToFit="1"/>
    </xf>
    <xf numFmtId="0" fontId="22" fillId="0" borderId="13" xfId="0" applyFont="1" applyBorder="1" applyAlignment="1">
      <alignment horizontal="left" vertical="center" shrinkToFit="1"/>
    </xf>
    <xf numFmtId="0" fontId="3" fillId="0" borderId="0" xfId="0" applyFont="1" applyAlignment="1">
      <alignment horizontal="left" vertical="center" shrinkToFit="1"/>
    </xf>
    <xf numFmtId="0" fontId="23" fillId="0" borderId="0" xfId="0" applyFont="1" applyAlignment="1">
      <alignment horizontal="center" vertical="center"/>
    </xf>
    <xf numFmtId="0" fontId="24" fillId="0" borderId="0" xfId="0" applyFont="1">
      <alignment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0" borderId="13" xfId="0" applyFont="1" applyBorder="1" applyAlignment="1">
      <alignment horizontal="left" vertical="center" wrapText="1"/>
    </xf>
    <xf numFmtId="0" fontId="25" fillId="0" borderId="13" xfId="0" applyFont="1" applyBorder="1" applyAlignment="1">
      <alignment horizontal="left" vertical="center" wrapText="1"/>
    </xf>
    <xf numFmtId="0" fontId="25" fillId="3" borderId="13" xfId="0" applyFont="1" applyFill="1" applyBorder="1" applyAlignment="1">
      <alignment horizontal="center" vertical="center" wrapText="1"/>
    </xf>
    <xf numFmtId="4" fontId="2" fillId="3" borderId="13" xfId="0" applyNumberFormat="1" applyFont="1" applyFill="1" applyBorder="1" applyAlignment="1">
      <alignment horizontal="center" vertical="center" wrapText="1"/>
    </xf>
    <xf numFmtId="0" fontId="2" fillId="3" borderId="13" xfId="0" applyFont="1" applyFill="1" applyBorder="1" applyAlignment="1">
      <alignment horizontal="left" vertical="center" wrapText="1"/>
    </xf>
    <xf numFmtId="0" fontId="26" fillId="0" borderId="0" xfId="52" applyFont="1"/>
    <xf numFmtId="0" fontId="26" fillId="3" borderId="0" xfId="54" applyFont="1" applyFill="1"/>
    <xf numFmtId="0" fontId="13" fillId="0" borderId="0" xfId="52" applyFont="1"/>
    <xf numFmtId="176" fontId="27" fillId="0" borderId="0" xfId="52" applyNumberFormat="1" applyFont="1" applyFill="1" applyAlignment="1" applyProtection="1">
      <alignment horizontal="center" vertical="center"/>
    </xf>
    <xf numFmtId="178" fontId="27" fillId="0" borderId="0" xfId="52" applyNumberFormat="1" applyFont="1" applyFill="1" applyAlignment="1" applyProtection="1">
      <alignment horizontal="center" vertical="center"/>
    </xf>
    <xf numFmtId="0" fontId="27" fillId="0" borderId="0" xfId="52" applyNumberFormat="1" applyFont="1" applyFill="1" applyAlignment="1" applyProtection="1">
      <alignment horizontal="right" vertical="center"/>
    </xf>
    <xf numFmtId="0" fontId="27" fillId="0" borderId="0" xfId="52" applyNumberFormat="1" applyFont="1" applyFill="1" applyAlignment="1" applyProtection="1">
      <alignment horizontal="left" vertical="center" wrapText="1"/>
    </xf>
    <xf numFmtId="177" fontId="27" fillId="0" borderId="0" xfId="52" applyNumberFormat="1" applyFont="1" applyFill="1" applyAlignment="1" applyProtection="1">
      <alignment vertical="center"/>
    </xf>
    <xf numFmtId="0" fontId="28" fillId="0" borderId="0" xfId="52" applyNumberFormat="1" applyFont="1" applyFill="1" applyAlignment="1" applyProtection="1">
      <alignment horizontal="center" vertical="center"/>
    </xf>
    <xf numFmtId="176" fontId="27" fillId="0" borderId="18" xfId="52" applyNumberFormat="1" applyFont="1" applyFill="1" applyBorder="1" applyAlignment="1" applyProtection="1">
      <alignment vertical="center"/>
    </xf>
    <xf numFmtId="176" fontId="27" fillId="2" borderId="18" xfId="52" applyNumberFormat="1" applyFont="1" applyFill="1" applyBorder="1" applyAlignment="1" applyProtection="1">
      <alignment vertical="center"/>
    </xf>
    <xf numFmtId="177" fontId="27" fillId="0" borderId="18" xfId="52" applyNumberFormat="1" applyFont="1" applyFill="1" applyBorder="1" applyAlignment="1" applyProtection="1">
      <alignment vertical="center"/>
    </xf>
    <xf numFmtId="0" fontId="26" fillId="0" borderId="15" xfId="52" applyNumberFormat="1" applyFont="1" applyFill="1" applyBorder="1" applyAlignment="1" applyProtection="1">
      <alignment horizontal="centerContinuous" vertical="center"/>
    </xf>
    <xf numFmtId="0" fontId="27" fillId="0" borderId="13" xfId="52" applyNumberFormat="1" applyFont="1" applyFill="1" applyBorder="1" applyAlignment="1" applyProtection="1">
      <alignment horizontal="centerContinuous" vertical="center"/>
    </xf>
    <xf numFmtId="0" fontId="27" fillId="0" borderId="13" xfId="52" applyNumberFormat="1" applyFont="1" applyFill="1" applyBorder="1" applyAlignment="1" applyProtection="1">
      <alignment horizontal="center" vertical="center" wrapText="1"/>
    </xf>
    <xf numFmtId="0" fontId="27" fillId="0" borderId="20" xfId="52" applyNumberFormat="1" applyFont="1" applyFill="1" applyBorder="1" applyAlignment="1" applyProtection="1">
      <alignment horizontal="centerContinuous" vertical="center"/>
    </xf>
    <xf numFmtId="176" fontId="26" fillId="0" borderId="13" xfId="52" applyNumberFormat="1" applyFont="1" applyFill="1" applyBorder="1" applyAlignment="1" applyProtection="1">
      <alignment horizontal="center" vertical="center"/>
    </xf>
    <xf numFmtId="178" fontId="27" fillId="0" borderId="13" xfId="52" applyNumberFormat="1" applyFont="1" applyFill="1" applyBorder="1" applyAlignment="1" applyProtection="1">
      <alignment horizontal="center" vertical="center"/>
    </xf>
    <xf numFmtId="0" fontId="27" fillId="0" borderId="21" xfId="52" applyNumberFormat="1" applyFont="1" applyFill="1" applyBorder="1" applyAlignment="1" applyProtection="1">
      <alignment horizontal="center" vertical="center" wrapText="1"/>
    </xf>
    <xf numFmtId="176" fontId="26" fillId="0" borderId="14" xfId="52" applyNumberFormat="1" applyFont="1" applyFill="1" applyBorder="1" applyAlignment="1" applyProtection="1">
      <alignment horizontal="center" vertical="center"/>
    </xf>
    <xf numFmtId="178" fontId="27" fillId="0" borderId="14" xfId="52" applyNumberFormat="1" applyFont="1" applyFill="1" applyBorder="1" applyAlignment="1" applyProtection="1">
      <alignment horizontal="center" vertical="center"/>
    </xf>
    <xf numFmtId="0" fontId="27" fillId="0" borderId="16" xfId="52" applyNumberFormat="1" applyFont="1" applyFill="1" applyBorder="1" applyAlignment="1" applyProtection="1">
      <alignment horizontal="center" vertical="center"/>
    </xf>
    <xf numFmtId="0" fontId="27" fillId="0" borderId="16" xfId="52" applyNumberFormat="1" applyFont="1" applyFill="1" applyBorder="1" applyAlignment="1" applyProtection="1">
      <alignment horizontal="center" vertical="center" wrapText="1"/>
    </xf>
    <xf numFmtId="0" fontId="27" fillId="0" borderId="14" xfId="52" applyNumberFormat="1" applyFont="1" applyFill="1" applyBorder="1" applyAlignment="1" applyProtection="1">
      <alignment horizontal="center" vertical="center"/>
    </xf>
    <xf numFmtId="49" fontId="13" fillId="3" borderId="19" xfId="54" applyNumberFormat="1" applyFont="1" applyFill="1" applyBorder="1" applyAlignment="1" applyProtection="1">
      <alignment horizontal="left" vertical="center" wrapText="1"/>
    </xf>
    <xf numFmtId="49" fontId="13" fillId="3" borderId="19" xfId="54" applyNumberFormat="1" applyFont="1" applyFill="1" applyBorder="1" applyAlignment="1" applyProtection="1">
      <alignment horizontal="center" vertical="center" wrapText="1"/>
    </xf>
    <xf numFmtId="49" fontId="15" fillId="3" borderId="19" xfId="54" applyNumberFormat="1" applyFont="1" applyFill="1" applyBorder="1" applyAlignment="1" applyProtection="1">
      <alignment horizontal="center" vertical="center" wrapText="1"/>
    </xf>
    <xf numFmtId="0" fontId="13" fillId="3" borderId="19" xfId="54" applyNumberFormat="1" applyFont="1" applyFill="1" applyBorder="1" applyAlignment="1" applyProtection="1">
      <alignment vertical="center" wrapText="1"/>
    </xf>
    <xf numFmtId="181" fontId="15" fillId="3" borderId="13" xfId="54" applyNumberFormat="1" applyFont="1" applyFill="1" applyBorder="1" applyAlignment="1" applyProtection="1">
      <alignment horizontal="center" vertical="center" wrapText="1"/>
    </xf>
    <xf numFmtId="0" fontId="3" fillId="3" borderId="13" xfId="53" applyFont="1" applyFill="1" applyBorder="1" applyAlignment="1">
      <alignment horizontal="left"/>
    </xf>
    <xf numFmtId="0" fontId="3" fillId="3" borderId="13" xfId="53" applyFont="1" applyFill="1" applyBorder="1"/>
    <xf numFmtId="181" fontId="3" fillId="3" borderId="13" xfId="54" applyNumberFormat="1" applyFont="1" applyFill="1" applyBorder="1" applyAlignment="1" applyProtection="1">
      <alignment horizontal="center" vertical="center" wrapText="1"/>
    </xf>
    <xf numFmtId="49" fontId="3" fillId="3" borderId="13" xfId="53" applyNumberFormat="1" applyFont="1" applyFill="1" applyBorder="1" applyAlignment="1">
      <alignment horizontal="left"/>
    </xf>
    <xf numFmtId="49" fontId="3" fillId="3" borderId="13" xfId="53" applyNumberFormat="1" applyFont="1" applyFill="1" applyBorder="1"/>
    <xf numFmtId="0" fontId="3" fillId="3" borderId="13" xfId="53" applyFont="1" applyFill="1" applyBorder="1" applyAlignment="1">
      <alignment horizontal="center"/>
    </xf>
    <xf numFmtId="181" fontId="3" fillId="3" borderId="20" xfId="54" applyNumberFormat="1" applyFont="1" applyFill="1" applyBorder="1" applyAlignment="1" applyProtection="1">
      <alignment horizontal="center" vertical="center" wrapText="1"/>
    </xf>
    <xf numFmtId="181" fontId="3" fillId="3" borderId="13" xfId="53" applyNumberFormat="1" applyFont="1" applyFill="1" applyBorder="1" applyAlignment="1">
      <alignment horizontal="center" vertical="center"/>
    </xf>
    <xf numFmtId="0" fontId="9" fillId="0" borderId="0" xfId="54" applyFont="1"/>
    <xf numFmtId="181" fontId="3" fillId="3" borderId="21" xfId="54" applyNumberFormat="1" applyFont="1" applyFill="1" applyBorder="1" applyAlignment="1" applyProtection="1">
      <alignment horizontal="center" vertical="center" wrapText="1"/>
    </xf>
    <xf numFmtId="181" fontId="2" fillId="3" borderId="13" xfId="54" applyNumberFormat="1" applyFont="1" applyFill="1" applyBorder="1" applyAlignment="1" applyProtection="1">
      <alignment horizontal="center" vertical="center" wrapText="1"/>
    </xf>
    <xf numFmtId="181" fontId="2" fillId="3" borderId="13" xfId="54" applyNumberFormat="1" applyFont="1" applyFill="1" applyBorder="1" applyAlignment="1">
      <alignment horizontal="center"/>
    </xf>
    <xf numFmtId="181" fontId="3" fillId="3" borderId="13" xfId="54" applyNumberFormat="1" applyFont="1" applyFill="1" applyBorder="1" applyAlignment="1">
      <alignment horizontal="center" vertical="center"/>
    </xf>
    <xf numFmtId="49" fontId="3" fillId="3" borderId="13" xfId="54" applyNumberFormat="1" applyFont="1" applyFill="1" applyBorder="1" applyAlignment="1" applyProtection="1">
      <alignment horizontal="center" vertical="center" wrapText="1"/>
    </xf>
    <xf numFmtId="0" fontId="3" fillId="3" borderId="13" xfId="53" applyFont="1" applyFill="1" applyBorder="1" applyAlignment="1"/>
    <xf numFmtId="0" fontId="29" fillId="3" borderId="13" xfId="54" applyFont="1" applyFill="1" applyBorder="1"/>
    <xf numFmtId="180" fontId="27" fillId="0" borderId="0" xfId="52" applyNumberFormat="1" applyFont="1" applyFill="1" applyAlignment="1" applyProtection="1">
      <alignment vertical="center"/>
    </xf>
    <xf numFmtId="177" fontId="27" fillId="0" borderId="0" xfId="52" applyNumberFormat="1" applyFont="1" applyFill="1" applyAlignment="1" applyProtection="1">
      <alignment horizontal="right" vertical="center"/>
    </xf>
    <xf numFmtId="177" fontId="27" fillId="0" borderId="0" xfId="52" applyNumberFormat="1" applyFont="1" applyFill="1" applyAlignment="1" applyProtection="1">
      <alignment horizontal="right"/>
    </xf>
    <xf numFmtId="0" fontId="27" fillId="0" borderId="21" xfId="52" applyNumberFormat="1" applyFont="1" applyFill="1" applyBorder="1" applyAlignment="1" applyProtection="1">
      <alignment horizontal="centerContinuous" vertical="center"/>
    </xf>
    <xf numFmtId="0" fontId="27" fillId="0" borderId="19" xfId="52" applyNumberFormat="1" applyFont="1" applyFill="1" applyBorder="1" applyAlignment="1" applyProtection="1">
      <alignment horizontal="centerContinuous" vertical="center"/>
    </xf>
    <xf numFmtId="181" fontId="3" fillId="3" borderId="19" xfId="54" applyNumberFormat="1" applyFont="1" applyFill="1" applyBorder="1" applyAlignment="1" applyProtection="1">
      <alignment horizontal="center" vertical="center" wrapText="1"/>
    </xf>
    <xf numFmtId="0" fontId="15" fillId="0" borderId="0" xfId="51"/>
    <xf numFmtId="0" fontId="30" fillId="0" borderId="0" xfId="0" applyFont="1" applyAlignment="1">
      <alignment horizontal="justify" vertical="center"/>
    </xf>
    <xf numFmtId="0" fontId="31" fillId="0" borderId="0" xfId="0" applyFont="1" applyAlignment="1">
      <alignment horizontal="center" vertical="center"/>
    </xf>
    <xf numFmtId="0" fontId="3" fillId="0" borderId="13" xfId="0" applyFont="1" applyBorder="1" applyAlignment="1">
      <alignment vertical="center" wrapText="1"/>
    </xf>
    <xf numFmtId="0" fontId="15" fillId="0" borderId="13" xfId="51" applyBorder="1"/>
    <xf numFmtId="0" fontId="9" fillId="0" borderId="0" xfId="54" applyFont="1" applyFill="1"/>
    <xf numFmtId="0" fontId="26" fillId="0" borderId="0" xfId="54" applyFont="1"/>
    <xf numFmtId="0" fontId="15" fillId="0" borderId="0" xfId="54"/>
    <xf numFmtId="176" fontId="17" fillId="0" borderId="0" xfId="54" applyNumberFormat="1" applyFont="1" applyFill="1" applyAlignment="1" applyProtection="1">
      <alignment horizontal="center" vertical="center"/>
    </xf>
    <xf numFmtId="178" fontId="17" fillId="0" borderId="0" xfId="54" applyNumberFormat="1" applyFont="1" applyFill="1" applyAlignment="1" applyProtection="1">
      <alignment horizontal="center" vertical="center"/>
    </xf>
    <xf numFmtId="0" fontId="17" fillId="0" borderId="0" xfId="54" applyNumberFormat="1" applyFont="1" applyFill="1" applyAlignment="1" applyProtection="1">
      <alignment horizontal="right" vertical="center"/>
    </xf>
    <xf numFmtId="0" fontId="17" fillId="0" borderId="0" xfId="54" applyNumberFormat="1" applyFont="1" applyFill="1" applyAlignment="1" applyProtection="1">
      <alignment horizontal="left" vertical="center" wrapText="1"/>
    </xf>
    <xf numFmtId="177" fontId="17" fillId="0" borderId="0" xfId="54" applyNumberFormat="1" applyFont="1" applyFill="1" applyAlignment="1" applyProtection="1">
      <alignment vertical="center"/>
    </xf>
    <xf numFmtId="0" fontId="19" fillId="0" borderId="0" xfId="54" applyNumberFormat="1" applyFont="1" applyFill="1" applyAlignment="1" applyProtection="1">
      <alignment horizontal="center" vertical="center"/>
    </xf>
    <xf numFmtId="176" fontId="17" fillId="0" borderId="18" xfId="54" applyNumberFormat="1" applyFont="1" applyFill="1" applyBorder="1" applyAlignment="1" applyProtection="1">
      <alignment vertical="center"/>
    </xf>
    <xf numFmtId="176" fontId="17" fillId="2" borderId="18" xfId="54" applyNumberFormat="1" applyFont="1" applyFill="1" applyBorder="1" applyAlignment="1" applyProtection="1">
      <alignment vertical="center"/>
    </xf>
    <xf numFmtId="177" fontId="17" fillId="0" borderId="18" xfId="54" applyNumberFormat="1" applyFont="1" applyFill="1" applyBorder="1" applyAlignment="1" applyProtection="1">
      <alignment vertical="center"/>
    </xf>
    <xf numFmtId="0" fontId="17" fillId="0" borderId="15" xfId="54" applyNumberFormat="1" applyFont="1" applyFill="1" applyBorder="1" applyAlignment="1" applyProtection="1">
      <alignment horizontal="centerContinuous" vertical="center"/>
    </xf>
    <xf numFmtId="0" fontId="17" fillId="0" borderId="13" xfId="54" applyNumberFormat="1" applyFont="1" applyFill="1" applyBorder="1" applyAlignment="1" applyProtection="1">
      <alignment horizontal="centerContinuous" vertical="center"/>
    </xf>
    <xf numFmtId="0" fontId="17" fillId="0" borderId="13" xfId="54" applyNumberFormat="1" applyFont="1" applyFill="1" applyBorder="1" applyAlignment="1" applyProtection="1">
      <alignment horizontal="center" vertical="center" wrapText="1"/>
    </xf>
    <xf numFmtId="0" fontId="17" fillId="0" borderId="20" xfId="54" applyNumberFormat="1" applyFont="1" applyFill="1" applyBorder="1" applyAlignment="1" applyProtection="1">
      <alignment horizontal="centerContinuous" vertical="center"/>
    </xf>
    <xf numFmtId="176" fontId="17" fillId="0" borderId="13" xfId="54" applyNumberFormat="1" applyFont="1" applyFill="1" applyBorder="1" applyAlignment="1" applyProtection="1">
      <alignment horizontal="center" vertical="center"/>
    </xf>
    <xf numFmtId="178" fontId="17" fillId="0" borderId="13" xfId="54" applyNumberFormat="1" applyFont="1" applyFill="1" applyBorder="1" applyAlignment="1" applyProtection="1">
      <alignment horizontal="center" vertical="center"/>
    </xf>
    <xf numFmtId="0" fontId="17" fillId="0" borderId="21" xfId="54" applyNumberFormat="1" applyFont="1" applyFill="1" applyBorder="1" applyAlignment="1" applyProtection="1">
      <alignment horizontal="center" vertical="center" wrapText="1"/>
    </xf>
    <xf numFmtId="176" fontId="17" fillId="0" borderId="14" xfId="54" applyNumberFormat="1" applyFont="1" applyFill="1" applyBorder="1" applyAlignment="1" applyProtection="1">
      <alignment horizontal="center" vertical="center"/>
    </xf>
    <xf numFmtId="178" fontId="17" fillId="0" borderId="14" xfId="54" applyNumberFormat="1" applyFont="1" applyFill="1" applyBorder="1" applyAlignment="1" applyProtection="1">
      <alignment horizontal="center" vertical="center"/>
    </xf>
    <xf numFmtId="0" fontId="17" fillId="0" borderId="16" xfId="54" applyNumberFormat="1" applyFont="1" applyFill="1" applyBorder="1" applyAlignment="1" applyProtection="1">
      <alignment horizontal="center" vertical="center"/>
    </xf>
    <xf numFmtId="0" fontId="17" fillId="0" borderId="16" xfId="54" applyNumberFormat="1" applyFont="1" applyFill="1" applyBorder="1" applyAlignment="1" applyProtection="1">
      <alignment horizontal="center" vertical="center" wrapText="1"/>
    </xf>
    <xf numFmtId="0" fontId="17" fillId="0" borderId="14" xfId="54" applyNumberFormat="1" applyFont="1" applyFill="1" applyBorder="1" applyAlignment="1" applyProtection="1">
      <alignment horizontal="center" vertical="center"/>
    </xf>
    <xf numFmtId="180" fontId="17" fillId="0" borderId="0" xfId="54" applyNumberFormat="1" applyFont="1" applyFill="1" applyAlignment="1" applyProtection="1">
      <alignment vertical="center"/>
    </xf>
    <xf numFmtId="177" fontId="17" fillId="0" borderId="0" xfId="54" applyNumberFormat="1" applyFont="1" applyFill="1" applyAlignment="1" applyProtection="1">
      <alignment horizontal="right" vertical="center"/>
    </xf>
    <xf numFmtId="177" fontId="17" fillId="0" borderId="0" xfId="54" applyNumberFormat="1" applyFont="1" applyFill="1" applyAlignment="1" applyProtection="1">
      <alignment horizontal="right"/>
    </xf>
    <xf numFmtId="0" fontId="17" fillId="0" borderId="21" xfId="54" applyNumberFormat="1" applyFont="1" applyFill="1" applyBorder="1" applyAlignment="1" applyProtection="1">
      <alignment horizontal="centerContinuous" vertical="center"/>
    </xf>
    <xf numFmtId="0" fontId="17" fillId="0" borderId="19" xfId="54" applyNumberFormat="1" applyFont="1" applyFill="1" applyBorder="1" applyAlignment="1" applyProtection="1">
      <alignment horizontal="centerContinuous" vertical="center"/>
    </xf>
    <xf numFmtId="0" fontId="32" fillId="0" borderId="0" xfId="0" applyFont="1" applyAlignment="1">
      <alignment horizontal="center" vertical="center"/>
    </xf>
    <xf numFmtId="0" fontId="33" fillId="0" borderId="0" xfId="0" applyFont="1" applyAlignment="1">
      <alignment horizontal="left" vertical="center"/>
    </xf>
    <xf numFmtId="0" fontId="25" fillId="0" borderId="13" xfId="0" applyFont="1" applyBorder="1" applyAlignment="1">
      <alignment horizontal="center" vertical="center" wrapText="1"/>
    </xf>
    <xf numFmtId="4" fontId="2" fillId="0" borderId="13" xfId="0" applyNumberFormat="1" applyFont="1" applyBorder="1" applyAlignment="1">
      <alignment horizontal="center" vertical="center" wrapText="1"/>
    </xf>
    <xf numFmtId="0" fontId="0" fillId="0" borderId="13" xfId="0" applyBorder="1" applyAlignment="1">
      <alignment horizontal="left" vertical="center"/>
    </xf>
    <xf numFmtId="0" fontId="2" fillId="0" borderId="0" xfId="0" applyFont="1" applyAlignment="1">
      <alignment horizontal="center"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_439B6CFEF4310134E0530A0804CB25FB" xfId="51"/>
    <cellStyle name="常规_439B6D647C250158E0530A0804CC3FF1" xfId="52"/>
    <cellStyle name="常规_442239306334007CE0530A0804CB3F5E" xfId="53"/>
    <cellStyle name="常规_4422630BD59E014AE0530A0804CCCC24" xfId="5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workbookViewId="0">
      <selection activeCell="C15" sqref="C15"/>
    </sheetView>
  </sheetViews>
  <sheetFormatPr defaultColWidth="9" defaultRowHeight="13.5" outlineLevelCol="3"/>
  <cols>
    <col min="1" max="1" width="25.75" customWidth="1"/>
    <col min="2" max="2" width="13.375" customWidth="1"/>
    <col min="3" max="3" width="26.75" customWidth="1"/>
    <col min="4" max="4" width="14.875" customWidth="1"/>
  </cols>
  <sheetData>
    <row r="1" spans="4:4">
      <c r="D1" t="s">
        <v>0</v>
      </c>
    </row>
    <row r="2" ht="24" spans="1:4">
      <c r="A2" s="98" t="s">
        <v>1</v>
      </c>
      <c r="B2" s="98"/>
      <c r="C2" s="98"/>
      <c r="D2" s="98"/>
    </row>
    <row r="3" ht="33" customHeight="1" spans="1:4">
      <c r="A3" s="62" t="s">
        <v>2</v>
      </c>
      <c r="B3" s="148"/>
      <c r="C3" s="148"/>
      <c r="D3" s="148" t="s">
        <v>3</v>
      </c>
    </row>
    <row r="4" ht="18.95" customHeight="1" spans="1:4">
      <c r="A4" s="20" t="s">
        <v>4</v>
      </c>
      <c r="B4" s="20"/>
      <c r="C4" s="20" t="s">
        <v>5</v>
      </c>
      <c r="D4" s="20"/>
    </row>
    <row r="5" ht="18.95" customHeight="1" spans="1:4">
      <c r="A5" s="20" t="s">
        <v>6</v>
      </c>
      <c r="B5" s="20" t="s">
        <v>7</v>
      </c>
      <c r="C5" s="20" t="s">
        <v>6</v>
      </c>
      <c r="D5" s="20" t="s">
        <v>7</v>
      </c>
    </row>
    <row r="6" ht="18.95" customHeight="1" spans="1:4">
      <c r="A6" s="215" t="s">
        <v>8</v>
      </c>
      <c r="B6" s="106">
        <v>1000</v>
      </c>
      <c r="C6" s="215" t="s">
        <v>9</v>
      </c>
      <c r="D6" s="106"/>
    </row>
    <row r="7" ht="18.95" customHeight="1" spans="1:4">
      <c r="A7" s="215" t="s">
        <v>10</v>
      </c>
      <c r="B7" s="106">
        <v>1000</v>
      </c>
      <c r="C7" s="215" t="s">
        <v>11</v>
      </c>
      <c r="D7" s="19"/>
    </row>
    <row r="8" ht="18.95" customHeight="1" spans="1:4">
      <c r="A8" s="215" t="s">
        <v>12</v>
      </c>
      <c r="B8" s="19"/>
      <c r="C8" s="215" t="s">
        <v>13</v>
      </c>
      <c r="D8" s="19"/>
    </row>
    <row r="9" ht="18.95" customHeight="1" spans="1:4">
      <c r="A9" s="215" t="s">
        <v>14</v>
      </c>
      <c r="B9" s="19"/>
      <c r="C9" s="215" t="s">
        <v>15</v>
      </c>
      <c r="D9" s="19"/>
    </row>
    <row r="10" ht="18.95" customHeight="1" spans="1:4">
      <c r="A10" s="215" t="s">
        <v>16</v>
      </c>
      <c r="B10" s="31"/>
      <c r="C10" s="215" t="s">
        <v>17</v>
      </c>
      <c r="D10" s="20"/>
    </row>
    <row r="11" ht="18.95" customHeight="1" spans="1:4">
      <c r="A11" s="215" t="s">
        <v>18</v>
      </c>
      <c r="B11" s="31"/>
      <c r="C11" s="215" t="s">
        <v>19</v>
      </c>
      <c r="D11" s="19"/>
    </row>
    <row r="12" ht="18.95" customHeight="1" spans="1:4">
      <c r="A12" s="215" t="s">
        <v>20</v>
      </c>
      <c r="B12" s="31"/>
      <c r="C12" s="215" t="s">
        <v>21</v>
      </c>
      <c r="D12" s="19"/>
    </row>
    <row r="13" ht="18.95" customHeight="1" spans="1:4">
      <c r="A13" s="215" t="s">
        <v>22</v>
      </c>
      <c r="B13" s="31"/>
      <c r="C13" s="215" t="s">
        <v>23</v>
      </c>
      <c r="D13" s="106">
        <v>101.08</v>
      </c>
    </row>
    <row r="14" ht="18.95" customHeight="1" spans="1:4">
      <c r="A14" s="215" t="s">
        <v>24</v>
      </c>
      <c r="B14" s="31"/>
      <c r="C14" s="215" t="s">
        <v>25</v>
      </c>
      <c r="D14" s="19">
        <v>0</v>
      </c>
    </row>
    <row r="15" ht="18.95" customHeight="1" spans="1:4">
      <c r="A15" s="215" t="s">
        <v>26</v>
      </c>
      <c r="B15" s="31"/>
      <c r="C15" s="215" t="s">
        <v>27</v>
      </c>
      <c r="D15" s="20">
        <v>20.45</v>
      </c>
    </row>
    <row r="16" ht="18.95" customHeight="1" spans="1:4">
      <c r="A16" s="31"/>
      <c r="B16" s="31"/>
      <c r="C16" s="215" t="s">
        <v>28</v>
      </c>
      <c r="D16" s="19">
        <v>0</v>
      </c>
    </row>
    <row r="17" ht="18.95" customHeight="1" spans="1:4">
      <c r="A17" s="31"/>
      <c r="B17" s="31"/>
      <c r="C17" s="215" t="s">
        <v>29</v>
      </c>
      <c r="D17" s="19">
        <v>0</v>
      </c>
    </row>
    <row r="18" ht="18.95" customHeight="1" spans="1:4">
      <c r="A18" s="31"/>
      <c r="B18" s="31"/>
      <c r="C18" s="215" t="s">
        <v>30</v>
      </c>
      <c r="D18" s="19">
        <v>823.74</v>
      </c>
    </row>
    <row r="19" ht="18.95" customHeight="1" spans="1:4">
      <c r="A19" s="31"/>
      <c r="B19" s="31"/>
      <c r="C19" s="215" t="s">
        <v>31</v>
      </c>
      <c r="D19" s="19">
        <v>0</v>
      </c>
    </row>
    <row r="20" ht="18.95" customHeight="1" spans="1:4">
      <c r="A20" s="31"/>
      <c r="B20" s="31"/>
      <c r="C20" s="215" t="s">
        <v>32</v>
      </c>
      <c r="D20" s="19">
        <v>0</v>
      </c>
    </row>
    <row r="21" ht="18.95" customHeight="1" spans="1:4">
      <c r="A21" s="31"/>
      <c r="B21" s="31"/>
      <c r="C21" s="215" t="s">
        <v>33</v>
      </c>
      <c r="D21" s="19">
        <v>0</v>
      </c>
    </row>
    <row r="22" ht="18.95" customHeight="1" spans="1:4">
      <c r="A22" s="31"/>
      <c r="B22" s="31"/>
      <c r="C22" s="215" t="s">
        <v>34</v>
      </c>
      <c r="D22" s="19">
        <v>0</v>
      </c>
    </row>
    <row r="23" ht="18.95" customHeight="1" spans="1:4">
      <c r="A23" s="31"/>
      <c r="B23" s="31"/>
      <c r="C23" s="215" t="s">
        <v>35</v>
      </c>
      <c r="D23" s="19">
        <v>0</v>
      </c>
    </row>
    <row r="24" ht="18.95" customHeight="1" spans="1:4">
      <c r="A24" s="31"/>
      <c r="B24" s="31"/>
      <c r="C24" s="215" t="s">
        <v>36</v>
      </c>
      <c r="D24" s="19">
        <v>0</v>
      </c>
    </row>
    <row r="25" ht="18.95" customHeight="1" spans="1:4">
      <c r="A25" s="31"/>
      <c r="B25" s="31"/>
      <c r="C25" s="215" t="s">
        <v>37</v>
      </c>
      <c r="D25" s="20">
        <v>54.73</v>
      </c>
    </row>
    <row r="26" ht="18.95" customHeight="1" spans="1:4">
      <c r="A26" s="31"/>
      <c r="B26" s="31"/>
      <c r="C26" s="215" t="s">
        <v>38</v>
      </c>
      <c r="D26" s="19">
        <v>0</v>
      </c>
    </row>
    <row r="27" ht="18.95" customHeight="1" spans="1:4">
      <c r="A27" s="31"/>
      <c r="B27" s="31"/>
      <c r="C27" s="215" t="s">
        <v>39</v>
      </c>
      <c r="D27" s="19">
        <v>0</v>
      </c>
    </row>
    <row r="28" ht="18.95" customHeight="1" spans="1:4">
      <c r="A28" s="31"/>
      <c r="B28" s="31"/>
      <c r="C28" s="215" t="s">
        <v>40</v>
      </c>
      <c r="D28" s="19">
        <v>0</v>
      </c>
    </row>
    <row r="29" ht="18.95" customHeight="1" spans="1:4">
      <c r="A29" s="31"/>
      <c r="B29" s="31"/>
      <c r="C29" s="215" t="s">
        <v>41</v>
      </c>
      <c r="D29" s="19">
        <v>0</v>
      </c>
    </row>
    <row r="30" ht="18.95" customHeight="1" spans="1:4">
      <c r="A30" s="31"/>
      <c r="B30" s="31"/>
      <c r="C30" s="215" t="s">
        <v>42</v>
      </c>
      <c r="D30" s="19">
        <v>0</v>
      </c>
    </row>
    <row r="31" ht="18.95" customHeight="1" spans="1:4">
      <c r="A31" s="31"/>
      <c r="B31" s="31"/>
      <c r="C31" s="215" t="s">
        <v>43</v>
      </c>
      <c r="D31" s="19">
        <v>0</v>
      </c>
    </row>
    <row r="32" ht="18.95" customHeight="1" spans="1:4">
      <c r="A32" s="31"/>
      <c r="B32" s="31"/>
      <c r="C32" s="215" t="s">
        <v>44</v>
      </c>
      <c r="D32" s="19">
        <v>0</v>
      </c>
    </row>
    <row r="33" ht="18.95" customHeight="1" spans="1:4">
      <c r="A33" s="31"/>
      <c r="B33" s="31"/>
      <c r="C33" s="215" t="s">
        <v>45</v>
      </c>
      <c r="D33" s="19">
        <v>0</v>
      </c>
    </row>
    <row r="34" ht="18.95" customHeight="1" spans="1:4">
      <c r="A34" s="31"/>
      <c r="B34" s="31"/>
      <c r="C34" s="215" t="s">
        <v>46</v>
      </c>
      <c r="D34" s="19">
        <v>0</v>
      </c>
    </row>
    <row r="35" ht="18.95" customHeight="1" spans="1:4">
      <c r="A35" s="31"/>
      <c r="B35" s="31"/>
      <c r="C35" s="215" t="s">
        <v>47</v>
      </c>
      <c r="D35" s="19">
        <v>0</v>
      </c>
    </row>
    <row r="36" ht="18.95" customHeight="1" spans="1:4">
      <c r="A36" s="215" t="s">
        <v>48</v>
      </c>
      <c r="B36" s="106">
        <v>1000</v>
      </c>
      <c r="C36" s="215" t="s">
        <v>49</v>
      </c>
      <c r="D36" s="106">
        <v>1000</v>
      </c>
    </row>
    <row r="37" ht="18.95" customHeight="1" spans="1:4">
      <c r="A37" s="215" t="s">
        <v>50</v>
      </c>
      <c r="B37" s="20"/>
      <c r="C37" s="215" t="s">
        <v>51</v>
      </c>
      <c r="D37" s="20">
        <v>0</v>
      </c>
    </row>
    <row r="38" ht="18.95" customHeight="1" spans="1:4">
      <c r="A38" s="215" t="s">
        <v>52</v>
      </c>
      <c r="B38" s="106">
        <v>1000</v>
      </c>
      <c r="C38" s="215" t="s">
        <v>53</v>
      </c>
      <c r="D38" s="106">
        <v>1000</v>
      </c>
    </row>
    <row r="39" spans="1:1">
      <c r="A39" s="142" t="s">
        <v>54</v>
      </c>
    </row>
    <row r="40" spans="1:1">
      <c r="A40" s="142" t="s">
        <v>54</v>
      </c>
    </row>
  </sheetData>
  <mergeCells count="23">
    <mergeCell ref="A2:D2"/>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rintOptions horizontalCentered="1"/>
  <pageMargins left="0.948611111111111" right="0.751388888888889" top="0.60625" bottom="0.409027777777778"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tabSelected="1" workbookViewId="0">
      <selection activeCell="E8" sqref="E8:E9"/>
    </sheetView>
  </sheetViews>
  <sheetFormatPr defaultColWidth="9" defaultRowHeight="13.5"/>
  <cols>
    <col min="2" max="2" width="20.25" customWidth="1"/>
    <col min="3" max="3" width="17.25" customWidth="1"/>
    <col min="7" max="7" width="6.875" customWidth="1"/>
    <col min="8" max="8" width="6.125" customWidth="1"/>
    <col min="11" max="11" width="6.125" customWidth="1"/>
    <col min="12" max="12" width="6.875" customWidth="1"/>
  </cols>
  <sheetData>
    <row r="1" spans="11:12">
      <c r="K1" s="36" t="s">
        <v>241</v>
      </c>
      <c r="L1" s="62"/>
    </row>
    <row r="2" ht="24" spans="1:12">
      <c r="A2" s="98" t="s">
        <v>242</v>
      </c>
      <c r="B2" s="98"/>
      <c r="C2" s="98"/>
      <c r="D2" s="98"/>
      <c r="E2" s="98"/>
      <c r="F2" s="98"/>
      <c r="G2" s="98"/>
      <c r="H2" s="98"/>
      <c r="I2" s="98"/>
      <c r="J2" s="98"/>
      <c r="K2" s="98"/>
      <c r="L2" s="98"/>
    </row>
    <row r="3" s="97" customFormat="1" ht="15.95" customHeight="1" spans="1:12">
      <c r="A3" s="99" t="s">
        <v>2</v>
      </c>
      <c r="B3" s="100"/>
      <c r="C3" s="100"/>
      <c r="D3" s="100"/>
      <c r="E3" s="100"/>
      <c r="F3" s="101"/>
      <c r="G3" s="101"/>
      <c r="H3" s="101"/>
      <c r="I3" s="101"/>
      <c r="J3" s="101"/>
      <c r="K3" s="107" t="s">
        <v>3</v>
      </c>
      <c r="L3" s="107"/>
    </row>
    <row r="4" ht="15" customHeight="1" spans="1:12">
      <c r="A4" s="20" t="s">
        <v>243</v>
      </c>
      <c r="B4" s="20" t="s">
        <v>244</v>
      </c>
      <c r="C4" s="20" t="s">
        <v>245</v>
      </c>
      <c r="D4" s="20" t="s">
        <v>61</v>
      </c>
      <c r="E4" s="20" t="s">
        <v>246</v>
      </c>
      <c r="F4" s="20"/>
      <c r="G4" s="20"/>
      <c r="H4" s="20" t="s">
        <v>247</v>
      </c>
      <c r="I4" s="20"/>
      <c r="J4" s="20"/>
      <c r="K4" s="20" t="s">
        <v>71</v>
      </c>
      <c r="L4" s="20" t="s">
        <v>72</v>
      </c>
    </row>
    <row r="5" ht="22.5" spans="1:12">
      <c r="A5" s="20"/>
      <c r="B5" s="20"/>
      <c r="C5" s="20"/>
      <c r="D5" s="20"/>
      <c r="E5" s="20" t="s">
        <v>62</v>
      </c>
      <c r="F5" s="20" t="s">
        <v>248</v>
      </c>
      <c r="G5" s="20" t="s">
        <v>64</v>
      </c>
      <c r="H5" s="20" t="s">
        <v>62</v>
      </c>
      <c r="I5" s="20" t="s">
        <v>248</v>
      </c>
      <c r="J5" s="20" t="s">
        <v>64</v>
      </c>
      <c r="K5" s="20"/>
      <c r="L5" s="20"/>
    </row>
    <row r="6" ht="14.25" spans="1:12">
      <c r="A6" s="102"/>
      <c r="B6" s="102"/>
      <c r="C6" s="102"/>
      <c r="D6" s="103"/>
      <c r="E6" s="103"/>
      <c r="F6" s="102"/>
      <c r="G6" s="102"/>
      <c r="H6" s="104"/>
      <c r="I6" s="102"/>
      <c r="J6" s="102"/>
      <c r="K6" s="102"/>
      <c r="L6" s="102"/>
    </row>
    <row r="7" ht="14.25" spans="1:12">
      <c r="A7" s="105"/>
      <c r="B7" s="20">
        <v>407</v>
      </c>
      <c r="C7" s="20"/>
      <c r="D7" s="106">
        <f>SUM(D8:D16)</f>
        <v>355</v>
      </c>
      <c r="E7" s="106">
        <f>SUM(E8:E16)</f>
        <v>355</v>
      </c>
      <c r="F7" s="105"/>
      <c r="G7" s="105"/>
      <c r="H7" s="20"/>
      <c r="I7" s="105"/>
      <c r="J7" s="105"/>
      <c r="K7" s="105"/>
      <c r="L7" s="105"/>
    </row>
    <row r="8" ht="27" customHeight="1" spans="1:12">
      <c r="A8" s="27" t="s">
        <v>249</v>
      </c>
      <c r="B8" s="27" t="s">
        <v>250</v>
      </c>
      <c r="C8" s="27" t="s">
        <v>251</v>
      </c>
      <c r="D8" s="20">
        <v>211</v>
      </c>
      <c r="E8" s="20">
        <v>211</v>
      </c>
      <c r="F8" s="105"/>
      <c r="G8" s="105"/>
      <c r="H8" s="105"/>
      <c r="I8" s="105"/>
      <c r="J8" s="105"/>
      <c r="K8" s="105"/>
      <c r="L8" s="105"/>
    </row>
    <row r="9" ht="27" customHeight="1" spans="1:12">
      <c r="A9" s="27" t="s">
        <v>249</v>
      </c>
      <c r="B9" s="27" t="s">
        <v>252</v>
      </c>
      <c r="C9" s="27" t="s">
        <v>251</v>
      </c>
      <c r="D9" s="20">
        <v>5</v>
      </c>
      <c r="E9" s="20">
        <v>5</v>
      </c>
      <c r="F9" s="105"/>
      <c r="G9" s="105"/>
      <c r="H9" s="105"/>
      <c r="I9" s="105"/>
      <c r="J9" s="105"/>
      <c r="K9" s="105"/>
      <c r="L9" s="105"/>
    </row>
    <row r="10" ht="27" customHeight="1" spans="1:12">
      <c r="A10" s="27" t="s">
        <v>249</v>
      </c>
      <c r="B10" s="27" t="s">
        <v>253</v>
      </c>
      <c r="C10" s="27" t="s">
        <v>78</v>
      </c>
      <c r="D10" s="20">
        <v>10</v>
      </c>
      <c r="E10" s="20">
        <v>10</v>
      </c>
      <c r="F10" s="105"/>
      <c r="G10" s="105"/>
      <c r="H10" s="105"/>
      <c r="I10" s="105"/>
      <c r="J10" s="105"/>
      <c r="K10" s="105"/>
      <c r="L10" s="105"/>
    </row>
    <row r="11" ht="27" customHeight="1" spans="1:12">
      <c r="A11" s="27" t="s">
        <v>249</v>
      </c>
      <c r="B11" s="27" t="s">
        <v>254</v>
      </c>
      <c r="C11" s="27" t="s">
        <v>255</v>
      </c>
      <c r="D11" s="20">
        <v>10</v>
      </c>
      <c r="E11" s="20">
        <v>10</v>
      </c>
      <c r="F11" s="105"/>
      <c r="G11" s="105"/>
      <c r="H11" s="105"/>
      <c r="I11" s="105"/>
      <c r="J11" s="105"/>
      <c r="K11" s="105"/>
      <c r="L11" s="105"/>
    </row>
    <row r="12" ht="27" customHeight="1" spans="1:12">
      <c r="A12" s="27" t="s">
        <v>249</v>
      </c>
      <c r="B12" s="27" t="s">
        <v>256</v>
      </c>
      <c r="C12" s="27" t="s">
        <v>255</v>
      </c>
      <c r="D12" s="20">
        <v>10</v>
      </c>
      <c r="E12" s="20">
        <v>10</v>
      </c>
      <c r="F12" s="105"/>
      <c r="G12" s="105"/>
      <c r="H12" s="105"/>
      <c r="I12" s="105"/>
      <c r="J12" s="105"/>
      <c r="K12" s="105"/>
      <c r="L12" s="105"/>
    </row>
    <row r="13" ht="27" customHeight="1" spans="1:12">
      <c r="A13" s="27" t="s">
        <v>257</v>
      </c>
      <c r="B13" s="27" t="s">
        <v>258</v>
      </c>
      <c r="C13" s="27" t="s">
        <v>259</v>
      </c>
      <c r="D13" s="20">
        <v>40</v>
      </c>
      <c r="E13" s="20">
        <v>40</v>
      </c>
      <c r="F13" s="105"/>
      <c r="G13" s="105"/>
      <c r="H13" s="105"/>
      <c r="I13" s="105"/>
      <c r="J13" s="105"/>
      <c r="K13" s="105"/>
      <c r="L13" s="105"/>
    </row>
    <row r="14" ht="27" customHeight="1" spans="1:12">
      <c r="A14" s="27" t="s">
        <v>257</v>
      </c>
      <c r="B14" s="27" t="s">
        <v>260</v>
      </c>
      <c r="C14" s="27" t="s">
        <v>259</v>
      </c>
      <c r="D14" s="20">
        <v>60</v>
      </c>
      <c r="E14" s="20">
        <v>60</v>
      </c>
      <c r="F14" s="105"/>
      <c r="G14" s="105"/>
      <c r="H14" s="105"/>
      <c r="I14" s="105"/>
      <c r="J14" s="105"/>
      <c r="K14" s="105"/>
      <c r="L14" s="105"/>
    </row>
    <row r="15" ht="27" customHeight="1" spans="1:12">
      <c r="A15" s="27" t="s">
        <v>249</v>
      </c>
      <c r="B15" s="27" t="s">
        <v>261</v>
      </c>
      <c r="C15" s="27" t="s">
        <v>81</v>
      </c>
      <c r="D15" s="20">
        <v>5</v>
      </c>
      <c r="E15" s="20">
        <v>5</v>
      </c>
      <c r="F15" s="105"/>
      <c r="G15" s="105"/>
      <c r="H15" s="105"/>
      <c r="I15" s="105"/>
      <c r="J15" s="105"/>
      <c r="K15" s="105"/>
      <c r="L15" s="105"/>
    </row>
    <row r="16" ht="27" customHeight="1" spans="1:12">
      <c r="A16" s="27" t="s">
        <v>249</v>
      </c>
      <c r="B16" s="27" t="s">
        <v>262</v>
      </c>
      <c r="C16" s="27" t="s">
        <v>263</v>
      </c>
      <c r="D16" s="20">
        <v>4</v>
      </c>
      <c r="E16" s="20">
        <v>4</v>
      </c>
      <c r="F16" s="105"/>
      <c r="G16" s="105"/>
      <c r="H16" s="105"/>
      <c r="I16" s="105"/>
      <c r="J16" s="105"/>
      <c r="K16" s="105"/>
      <c r="L16" s="105"/>
    </row>
  </sheetData>
  <mergeCells count="12">
    <mergeCell ref="K1:L1"/>
    <mergeCell ref="A2:L2"/>
    <mergeCell ref="A3:E3"/>
    <mergeCell ref="K3:L3"/>
    <mergeCell ref="E4:G4"/>
    <mergeCell ref="H4:J4"/>
    <mergeCell ref="A4:A5"/>
    <mergeCell ref="B4:B5"/>
    <mergeCell ref="C4:C5"/>
    <mergeCell ref="D4:D5"/>
    <mergeCell ref="K4:K5"/>
    <mergeCell ref="L4:L5"/>
  </mergeCells>
  <printOptions horizontalCentered="1" verticalCentered="1"/>
  <pageMargins left="0.751388888888889" right="0.751388888888889" top="1" bottom="1"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workbookViewId="0">
      <selection activeCell="F17" sqref="F17"/>
    </sheetView>
  </sheetViews>
  <sheetFormatPr defaultColWidth="9" defaultRowHeight="14.25" outlineLevelCol="7"/>
  <cols>
    <col min="1" max="1" width="9.875" style="35" customWidth="1"/>
    <col min="2" max="2" width="7.375" style="35" customWidth="1"/>
    <col min="3" max="3" width="21.25" style="35" customWidth="1"/>
    <col min="4" max="4" width="26.5" style="35" customWidth="1"/>
    <col min="5" max="5" width="32.125" style="35" customWidth="1"/>
    <col min="6" max="6" width="15.625" style="35" customWidth="1"/>
    <col min="7" max="7" width="8.625" style="35" customWidth="1"/>
    <col min="8" max="8" width="20.625" style="35" customWidth="1"/>
    <col min="9" max="16384" width="9" style="35"/>
  </cols>
  <sheetData>
    <row r="1" spans="5:6">
      <c r="E1" s="36" t="s">
        <v>264</v>
      </c>
      <c r="F1" s="37"/>
    </row>
    <row r="2" ht="22.5" customHeight="1" spans="1:8">
      <c r="A2" s="38" t="s">
        <v>265</v>
      </c>
      <c r="B2" s="38"/>
      <c r="C2" s="38"/>
      <c r="D2" s="38"/>
      <c r="E2" s="38"/>
      <c r="F2" s="39"/>
      <c r="G2" s="39"/>
      <c r="H2" s="39"/>
    </row>
    <row r="3" ht="21" customHeight="1" spans="1:8">
      <c r="A3" s="40" t="s">
        <v>266</v>
      </c>
      <c r="B3" s="40"/>
      <c r="C3" s="40"/>
      <c r="D3" s="40"/>
      <c r="E3" s="40"/>
      <c r="F3" s="39"/>
      <c r="G3" s="39"/>
      <c r="H3" s="39"/>
    </row>
    <row r="4" ht="13.5" spans="1:8">
      <c r="A4" s="41" t="s">
        <v>58</v>
      </c>
      <c r="B4" s="41"/>
      <c r="C4" s="42" t="s">
        <v>251</v>
      </c>
      <c r="D4" s="42"/>
      <c r="E4" s="42"/>
      <c r="F4" s="39"/>
      <c r="G4" s="39"/>
      <c r="H4" s="39"/>
    </row>
    <row r="5" ht="27" customHeight="1" spans="1:8">
      <c r="A5" s="43" t="s">
        <v>267</v>
      </c>
      <c r="B5" s="41" t="s">
        <v>268</v>
      </c>
      <c r="C5" s="44" t="s">
        <v>269</v>
      </c>
      <c r="D5" s="45"/>
      <c r="E5" s="46"/>
      <c r="F5" s="39"/>
      <c r="G5" s="39"/>
      <c r="H5" s="39"/>
    </row>
    <row r="6" ht="30" customHeight="1" spans="1:8">
      <c r="A6" s="43"/>
      <c r="B6" s="41" t="s">
        <v>270</v>
      </c>
      <c r="C6" s="44" t="s">
        <v>271</v>
      </c>
      <c r="D6" s="45"/>
      <c r="E6" s="46"/>
      <c r="F6" s="39"/>
      <c r="G6" s="39"/>
      <c r="H6" s="39"/>
    </row>
    <row r="7" ht="18" customHeight="1" spans="1:8">
      <c r="A7" s="43"/>
      <c r="B7" s="41" t="s">
        <v>272</v>
      </c>
      <c r="C7" s="47" t="s">
        <v>273</v>
      </c>
      <c r="D7" s="48"/>
      <c r="E7" s="49"/>
      <c r="F7" s="39"/>
      <c r="G7" s="39"/>
      <c r="H7" s="39"/>
    </row>
    <row r="8" ht="24" customHeight="1" spans="1:8">
      <c r="A8" s="43"/>
      <c r="B8" s="50" t="s">
        <v>274</v>
      </c>
      <c r="C8" s="51" t="s">
        <v>275</v>
      </c>
      <c r="D8" s="52"/>
      <c r="E8" s="53"/>
      <c r="F8" s="39"/>
      <c r="G8" s="39"/>
      <c r="H8" s="39"/>
    </row>
    <row r="9" ht="13.5" spans="1:8">
      <c r="A9" s="54" t="s">
        <v>276</v>
      </c>
      <c r="B9" s="42" t="s">
        <v>277</v>
      </c>
      <c r="C9" s="55"/>
      <c r="D9" s="56" t="s">
        <v>278</v>
      </c>
      <c r="E9" s="42"/>
      <c r="F9" s="39"/>
      <c r="G9" s="39"/>
      <c r="H9" s="39"/>
    </row>
    <row r="10" ht="39" customHeight="1" spans="1:8">
      <c r="A10" s="54"/>
      <c r="B10" s="47" t="s">
        <v>279</v>
      </c>
      <c r="C10" s="49"/>
      <c r="D10" s="44" t="s">
        <v>269</v>
      </c>
      <c r="E10" s="46"/>
      <c r="F10" s="39"/>
      <c r="G10" s="39"/>
      <c r="H10" s="39"/>
    </row>
    <row r="11" ht="38.1" customHeight="1" spans="1:8">
      <c r="A11" s="54"/>
      <c r="B11" s="57" t="s">
        <v>280</v>
      </c>
      <c r="C11" s="58"/>
      <c r="D11" s="44" t="s">
        <v>281</v>
      </c>
      <c r="E11" s="46"/>
      <c r="F11" s="39"/>
      <c r="G11" s="39"/>
      <c r="H11" s="59"/>
    </row>
    <row r="12" ht="39.95" customHeight="1" spans="1:8">
      <c r="A12" s="54"/>
      <c r="B12" s="57" t="s">
        <v>282</v>
      </c>
      <c r="C12" s="58"/>
      <c r="D12" s="44" t="s">
        <v>283</v>
      </c>
      <c r="E12" s="46"/>
      <c r="F12" s="39"/>
      <c r="G12" s="39"/>
      <c r="H12" s="59"/>
    </row>
    <row r="13" ht="27.95" customHeight="1" spans="1:8">
      <c r="A13" s="54"/>
      <c r="B13" s="47" t="s">
        <v>284</v>
      </c>
      <c r="C13" s="49"/>
      <c r="D13" s="44" t="s">
        <v>285</v>
      </c>
      <c r="E13" s="46"/>
      <c r="F13" s="39"/>
      <c r="G13" s="39"/>
      <c r="H13" s="59"/>
    </row>
    <row r="14" ht="41.1" customHeight="1" spans="1:8">
      <c r="A14" s="54"/>
      <c r="B14" s="60" t="s">
        <v>286</v>
      </c>
      <c r="C14" s="61"/>
      <c r="D14" s="44" t="s">
        <v>287</v>
      </c>
      <c r="E14" s="46"/>
      <c r="F14" s="39"/>
      <c r="G14" s="39"/>
      <c r="H14" s="62"/>
    </row>
    <row r="15" ht="45" customHeight="1" spans="1:8">
      <c r="A15" s="54"/>
      <c r="B15" s="57" t="s">
        <v>288</v>
      </c>
      <c r="C15" s="58"/>
      <c r="D15" s="44" t="s">
        <v>289</v>
      </c>
      <c r="E15" s="46"/>
      <c r="F15" s="39"/>
      <c r="G15" s="39"/>
      <c r="H15" s="39"/>
    </row>
    <row r="16" ht="47.1" customHeight="1" spans="1:8">
      <c r="A16" s="54"/>
      <c r="B16" s="57" t="s">
        <v>290</v>
      </c>
      <c r="C16" s="58"/>
      <c r="D16" s="44" t="s">
        <v>291</v>
      </c>
      <c r="E16" s="46"/>
      <c r="F16" s="39"/>
      <c r="G16" s="39"/>
      <c r="H16" s="39"/>
    </row>
    <row r="17" ht="18" customHeight="1" spans="1:8">
      <c r="A17" s="54" t="s">
        <v>292</v>
      </c>
      <c r="B17" s="63" t="s">
        <v>293</v>
      </c>
      <c r="C17" s="63"/>
      <c r="D17" s="63"/>
      <c r="E17" s="46">
        <v>1000</v>
      </c>
      <c r="F17" s="39"/>
      <c r="G17" s="39"/>
      <c r="H17" s="39"/>
    </row>
    <row r="18" ht="18" customHeight="1" spans="1:8">
      <c r="A18" s="54"/>
      <c r="B18" s="64" t="s">
        <v>294</v>
      </c>
      <c r="C18" s="64"/>
      <c r="D18" s="64"/>
      <c r="E18" s="46">
        <v>1000</v>
      </c>
      <c r="F18" s="39"/>
      <c r="G18" s="39"/>
      <c r="H18" s="39"/>
    </row>
    <row r="19" ht="18" customHeight="1" spans="1:8">
      <c r="A19" s="54"/>
      <c r="B19" s="64" t="s">
        <v>295</v>
      </c>
      <c r="C19" s="64"/>
      <c r="D19" s="64"/>
      <c r="E19" s="46">
        <v>0</v>
      </c>
      <c r="F19" s="39"/>
      <c r="G19" s="39"/>
      <c r="H19" s="39"/>
    </row>
    <row r="20" ht="18" customHeight="1" spans="1:8">
      <c r="A20" s="54"/>
      <c r="B20" s="64" t="s">
        <v>296</v>
      </c>
      <c r="C20" s="64"/>
      <c r="D20" s="64"/>
      <c r="E20" s="46">
        <v>0</v>
      </c>
      <c r="F20" s="39"/>
      <c r="G20" s="39"/>
      <c r="H20" s="39"/>
    </row>
    <row r="21" ht="18" customHeight="1" spans="1:8">
      <c r="A21" s="54"/>
      <c r="B21" s="64" t="s">
        <v>297</v>
      </c>
      <c r="C21" s="64"/>
      <c r="D21" s="64"/>
      <c r="E21" s="46">
        <v>645</v>
      </c>
      <c r="F21" s="39"/>
      <c r="G21" s="39"/>
      <c r="H21" s="39"/>
    </row>
    <row r="22" ht="18" customHeight="1" spans="1:8">
      <c r="A22" s="54"/>
      <c r="B22" s="64" t="s">
        <v>298</v>
      </c>
      <c r="C22" s="64"/>
      <c r="D22" s="64"/>
      <c r="E22" s="46">
        <v>355</v>
      </c>
      <c r="F22" s="39"/>
      <c r="G22" s="39"/>
      <c r="H22" s="39"/>
    </row>
    <row r="23" ht="24.95" customHeight="1" spans="1:8">
      <c r="A23" s="65" t="s">
        <v>299</v>
      </c>
      <c r="B23" s="66" t="s">
        <v>300</v>
      </c>
      <c r="C23" s="66" t="s">
        <v>301</v>
      </c>
      <c r="D23" s="65" t="s">
        <v>302</v>
      </c>
      <c r="E23" s="65" t="s">
        <v>303</v>
      </c>
      <c r="F23" s="39"/>
      <c r="G23" s="39"/>
      <c r="H23" s="39"/>
    </row>
    <row r="24" ht="13.5" spans="1:8">
      <c r="A24" s="67" t="s">
        <v>304</v>
      </c>
      <c r="B24" s="68" t="s">
        <v>305</v>
      </c>
      <c r="C24" s="69" t="s">
        <v>306</v>
      </c>
      <c r="D24" s="70" t="s">
        <v>307</v>
      </c>
      <c r="E24" s="71"/>
      <c r="F24" s="39"/>
      <c r="G24" s="39"/>
      <c r="H24" s="39"/>
    </row>
    <row r="25" ht="13.5" spans="1:8">
      <c r="A25" s="54"/>
      <c r="B25" s="72"/>
      <c r="C25" s="69" t="s">
        <v>308</v>
      </c>
      <c r="D25" s="70" t="s">
        <v>309</v>
      </c>
      <c r="E25" s="71"/>
      <c r="F25" s="39"/>
      <c r="G25" s="39"/>
      <c r="H25" s="39"/>
    </row>
    <row r="26" ht="13.5" spans="1:8">
      <c r="A26" s="54"/>
      <c r="B26" s="73"/>
      <c r="C26" s="69" t="s">
        <v>310</v>
      </c>
      <c r="D26" s="70" t="s">
        <v>311</v>
      </c>
      <c r="E26" s="71"/>
      <c r="F26" s="39"/>
      <c r="G26" s="39"/>
      <c r="H26" s="39"/>
    </row>
    <row r="27" ht="39" customHeight="1" spans="1:8">
      <c r="A27" s="54" t="s">
        <v>304</v>
      </c>
      <c r="B27" s="68" t="s">
        <v>312</v>
      </c>
      <c r="C27" s="69" t="s">
        <v>313</v>
      </c>
      <c r="D27" s="74" t="s">
        <v>314</v>
      </c>
      <c r="E27" s="75" t="s">
        <v>315</v>
      </c>
      <c r="F27" s="39"/>
      <c r="G27" s="39"/>
      <c r="H27" s="39"/>
    </row>
    <row r="28" ht="51.95" customHeight="1" spans="1:8">
      <c r="A28" s="54"/>
      <c r="B28" s="73"/>
      <c r="C28" s="69" t="s">
        <v>316</v>
      </c>
      <c r="D28" s="74" t="s">
        <v>314</v>
      </c>
      <c r="E28" s="76" t="s">
        <v>317</v>
      </c>
      <c r="F28" s="39"/>
      <c r="G28" s="39"/>
      <c r="H28" s="39"/>
    </row>
    <row r="29" ht="72" customHeight="1" spans="1:8">
      <c r="A29" s="54"/>
      <c r="B29" s="68" t="s">
        <v>318</v>
      </c>
      <c r="C29" s="69" t="s">
        <v>279</v>
      </c>
      <c r="D29" s="77" t="s">
        <v>269</v>
      </c>
      <c r="E29" s="76" t="s">
        <v>319</v>
      </c>
      <c r="F29" s="39"/>
      <c r="G29" s="39"/>
      <c r="H29" s="39"/>
    </row>
    <row r="30" ht="20.1" customHeight="1" spans="1:8">
      <c r="A30" s="54"/>
      <c r="B30" s="72"/>
      <c r="C30" s="78" t="s">
        <v>320</v>
      </c>
      <c r="D30" s="79" t="s">
        <v>321</v>
      </c>
      <c r="E30" s="80" t="s">
        <v>319</v>
      </c>
      <c r="F30" s="39"/>
      <c r="G30" s="39"/>
      <c r="H30" s="39"/>
    </row>
    <row r="31" ht="13.5" spans="1:8">
      <c r="A31" s="54"/>
      <c r="B31" s="72"/>
      <c r="C31" s="78" t="s">
        <v>322</v>
      </c>
      <c r="D31" s="81" t="s">
        <v>323</v>
      </c>
      <c r="E31" s="80"/>
      <c r="F31" s="39"/>
      <c r="G31" s="39"/>
      <c r="H31" s="39"/>
    </row>
    <row r="32" ht="13.5" spans="1:8">
      <c r="A32" s="54"/>
      <c r="B32" s="72"/>
      <c r="C32" s="82" t="s">
        <v>324</v>
      </c>
      <c r="D32" s="81" t="s">
        <v>325</v>
      </c>
      <c r="E32" s="80"/>
      <c r="F32" s="39"/>
      <c r="G32" s="39"/>
      <c r="H32" s="39"/>
    </row>
    <row r="33" ht="13.5" spans="1:8">
      <c r="A33" s="54"/>
      <c r="B33" s="72"/>
      <c r="C33" s="78" t="s">
        <v>326</v>
      </c>
      <c r="D33" s="79" t="s">
        <v>327</v>
      </c>
      <c r="E33" s="80"/>
      <c r="F33" s="39"/>
      <c r="G33" s="39"/>
      <c r="H33" s="39"/>
    </row>
    <row r="34" ht="22.5" spans="1:8">
      <c r="A34" s="54"/>
      <c r="B34" s="72"/>
      <c r="C34" s="78" t="s">
        <v>328</v>
      </c>
      <c r="D34" s="83" t="s">
        <v>329</v>
      </c>
      <c r="E34" s="80"/>
      <c r="F34" s="39"/>
      <c r="G34" s="39"/>
      <c r="H34" s="39"/>
    </row>
    <row r="35" ht="13.5" spans="1:8">
      <c r="A35" s="54"/>
      <c r="B35" s="72"/>
      <c r="C35" s="78" t="s">
        <v>330</v>
      </c>
      <c r="D35" s="83" t="s">
        <v>331</v>
      </c>
      <c r="E35" s="80"/>
      <c r="F35" s="39"/>
      <c r="G35" s="39"/>
      <c r="H35" s="39"/>
    </row>
    <row r="36" ht="13.5" spans="1:8">
      <c r="A36" s="54"/>
      <c r="B36" s="72"/>
      <c r="C36" s="78" t="s">
        <v>332</v>
      </c>
      <c r="D36" s="83" t="s">
        <v>333</v>
      </c>
      <c r="E36" s="80"/>
      <c r="F36" s="39"/>
      <c r="G36" s="39"/>
      <c r="H36" s="39"/>
    </row>
    <row r="37" ht="24" customHeight="1" spans="1:8">
      <c r="A37" s="54"/>
      <c r="B37" s="72"/>
      <c r="C37" s="84" t="s">
        <v>334</v>
      </c>
      <c r="D37" s="85" t="s">
        <v>335</v>
      </c>
      <c r="E37" s="80"/>
      <c r="F37" s="39"/>
      <c r="G37" s="39"/>
      <c r="H37" s="39"/>
    </row>
    <row r="38" ht="13.5" spans="1:8">
      <c r="A38" s="86"/>
      <c r="B38" s="72"/>
      <c r="C38" s="87" t="s">
        <v>336</v>
      </c>
      <c r="D38" s="88" t="s">
        <v>337</v>
      </c>
      <c r="E38" s="89"/>
      <c r="F38" s="39"/>
      <c r="G38" s="39"/>
      <c r="H38" s="39"/>
    </row>
    <row r="39" ht="60" customHeight="1" spans="1:8">
      <c r="A39" s="43" t="s">
        <v>338</v>
      </c>
      <c r="B39" s="90" t="s">
        <v>339</v>
      </c>
      <c r="C39" s="69" t="s">
        <v>340</v>
      </c>
      <c r="D39" s="74" t="s">
        <v>341</v>
      </c>
      <c r="E39" s="75" t="s">
        <v>342</v>
      </c>
      <c r="F39" s="39"/>
      <c r="G39" s="39"/>
      <c r="H39" s="39"/>
    </row>
    <row r="40" ht="22.5" spans="1:8">
      <c r="A40" s="43"/>
      <c r="B40" s="90"/>
      <c r="C40" s="69" t="s">
        <v>343</v>
      </c>
      <c r="D40" s="74" t="s">
        <v>344</v>
      </c>
      <c r="E40" s="75" t="s">
        <v>345</v>
      </c>
      <c r="F40" s="39"/>
      <c r="G40" s="39"/>
      <c r="H40" s="39"/>
    </row>
    <row r="41" ht="69" customHeight="1" spans="1:8">
      <c r="A41" s="43"/>
      <c r="B41" s="90"/>
      <c r="C41" s="69" t="s">
        <v>346</v>
      </c>
      <c r="D41" s="74" t="s">
        <v>344</v>
      </c>
      <c r="E41" s="77" t="s">
        <v>347</v>
      </c>
      <c r="F41" s="39"/>
      <c r="G41" s="39"/>
      <c r="H41" s="39"/>
    </row>
    <row r="42" ht="75" customHeight="1" spans="1:8">
      <c r="A42" s="43"/>
      <c r="B42" s="90"/>
      <c r="C42" s="69" t="s">
        <v>348</v>
      </c>
      <c r="D42" s="74" t="s">
        <v>349</v>
      </c>
      <c r="E42" s="77" t="s">
        <v>350</v>
      </c>
      <c r="F42" s="39"/>
      <c r="G42" s="39"/>
      <c r="H42" s="39"/>
    </row>
    <row r="43" ht="42.95" customHeight="1" spans="1:8">
      <c r="A43" s="43"/>
      <c r="B43" s="90"/>
      <c r="C43" s="69" t="s">
        <v>351</v>
      </c>
      <c r="D43" s="74" t="s">
        <v>352</v>
      </c>
      <c r="E43" s="77" t="s">
        <v>353</v>
      </c>
      <c r="F43" s="39"/>
      <c r="G43" s="39"/>
      <c r="H43" s="39"/>
    </row>
    <row r="44" ht="42" customHeight="1" spans="1:8">
      <c r="A44" s="43" t="s">
        <v>338</v>
      </c>
      <c r="B44" s="90" t="s">
        <v>339</v>
      </c>
      <c r="C44" s="69" t="s">
        <v>354</v>
      </c>
      <c r="D44" s="70" t="s">
        <v>355</v>
      </c>
      <c r="E44" s="75" t="s">
        <v>356</v>
      </c>
      <c r="F44" s="39"/>
      <c r="G44" s="39"/>
      <c r="H44" s="39"/>
    </row>
    <row r="45" ht="38.1" customHeight="1" spans="1:8">
      <c r="A45" s="43"/>
      <c r="B45" s="90"/>
      <c r="C45" s="69" t="s">
        <v>357</v>
      </c>
      <c r="D45" s="70" t="s">
        <v>341</v>
      </c>
      <c r="E45" s="75" t="s">
        <v>358</v>
      </c>
      <c r="F45" s="39"/>
      <c r="G45" s="39"/>
      <c r="H45" s="39"/>
    </row>
    <row r="46" ht="48.95" customHeight="1" spans="1:8">
      <c r="A46" s="43"/>
      <c r="B46" s="90"/>
      <c r="C46" s="69" t="s">
        <v>359</v>
      </c>
      <c r="D46" s="70" t="s">
        <v>360</v>
      </c>
      <c r="E46" s="75" t="s">
        <v>361</v>
      </c>
      <c r="F46" s="39"/>
      <c r="G46" s="39"/>
      <c r="H46" s="39"/>
    </row>
    <row r="47" ht="45" customHeight="1" spans="1:8">
      <c r="A47" s="43"/>
      <c r="B47" s="90" t="s">
        <v>362</v>
      </c>
      <c r="C47" s="69" t="s">
        <v>363</v>
      </c>
      <c r="D47" s="70" t="s">
        <v>364</v>
      </c>
      <c r="E47" s="75" t="s">
        <v>365</v>
      </c>
      <c r="F47" s="39"/>
      <c r="G47" s="39"/>
      <c r="H47" s="39"/>
    </row>
    <row r="48" ht="27.95" customHeight="1" spans="1:8">
      <c r="A48" s="43"/>
      <c r="B48" s="90"/>
      <c r="C48" s="69" t="s">
        <v>366</v>
      </c>
      <c r="D48" s="70" t="s">
        <v>364</v>
      </c>
      <c r="E48" s="75" t="s">
        <v>367</v>
      </c>
      <c r="F48" s="39"/>
      <c r="G48" s="39"/>
      <c r="H48" s="39"/>
    </row>
    <row r="49" ht="84" customHeight="1" spans="1:8">
      <c r="A49" s="43"/>
      <c r="B49" s="90" t="s">
        <v>368</v>
      </c>
      <c r="C49" s="69" t="s">
        <v>369</v>
      </c>
      <c r="D49" s="70" t="s">
        <v>370</v>
      </c>
      <c r="E49" s="75" t="s">
        <v>371</v>
      </c>
      <c r="F49" s="39"/>
      <c r="G49" s="39"/>
      <c r="H49" s="39"/>
    </row>
    <row r="50" ht="38.1" customHeight="1" spans="1:8">
      <c r="A50" s="43"/>
      <c r="B50" s="90"/>
      <c r="C50" s="69" t="s">
        <v>372</v>
      </c>
      <c r="D50" s="70" t="s">
        <v>373</v>
      </c>
      <c r="E50" s="75" t="s">
        <v>374</v>
      </c>
      <c r="F50" s="39"/>
      <c r="G50" s="39"/>
      <c r="H50" s="39"/>
    </row>
    <row r="51" ht="101.1" customHeight="1" spans="1:8">
      <c r="A51" s="43"/>
      <c r="B51" s="90"/>
      <c r="C51" s="69" t="s">
        <v>375</v>
      </c>
      <c r="D51" s="91" t="s">
        <v>344</v>
      </c>
      <c r="E51" s="75" t="s">
        <v>376</v>
      </c>
      <c r="F51" s="39"/>
      <c r="G51" s="39"/>
      <c r="H51" s="39"/>
    </row>
    <row r="52" ht="168.75" spans="1:8">
      <c r="A52" s="43"/>
      <c r="B52" s="90"/>
      <c r="C52" s="69" t="s">
        <v>377</v>
      </c>
      <c r="D52" s="70" t="s">
        <v>311</v>
      </c>
      <c r="E52" s="75" t="s">
        <v>378</v>
      </c>
      <c r="F52" s="39"/>
      <c r="G52" s="39"/>
      <c r="H52" s="39"/>
    </row>
    <row r="53" ht="90" spans="1:8">
      <c r="A53" s="67" t="s">
        <v>338</v>
      </c>
      <c r="B53" s="90" t="s">
        <v>379</v>
      </c>
      <c r="C53" s="69" t="s">
        <v>380</v>
      </c>
      <c r="D53" s="70" t="s">
        <v>364</v>
      </c>
      <c r="E53" s="75" t="s">
        <v>381</v>
      </c>
      <c r="F53" s="39"/>
      <c r="G53" s="39"/>
      <c r="H53" s="39"/>
    </row>
    <row r="54" ht="56.25" spans="1:8">
      <c r="A54" s="54"/>
      <c r="B54" s="90"/>
      <c r="C54" s="69" t="s">
        <v>382</v>
      </c>
      <c r="D54" s="74" t="s">
        <v>383</v>
      </c>
      <c r="E54" s="75" t="s">
        <v>384</v>
      </c>
      <c r="F54" s="39"/>
      <c r="G54" s="39"/>
      <c r="H54" s="39"/>
    </row>
    <row r="55" ht="13.5" spans="1:8">
      <c r="A55" s="54"/>
      <c r="B55" s="68" t="s">
        <v>385</v>
      </c>
      <c r="C55" s="69" t="s">
        <v>386</v>
      </c>
      <c r="D55" s="70" t="s">
        <v>387</v>
      </c>
      <c r="E55" s="76" t="s">
        <v>388</v>
      </c>
      <c r="F55" s="39"/>
      <c r="G55" s="39"/>
      <c r="H55" s="39"/>
    </row>
    <row r="56" ht="13.5" spans="1:8">
      <c r="A56" s="54"/>
      <c r="B56" s="72"/>
      <c r="C56" s="92" t="s">
        <v>389</v>
      </c>
      <c r="D56" s="70" t="s">
        <v>390</v>
      </c>
      <c r="E56" s="80"/>
      <c r="F56" s="39"/>
      <c r="G56" s="39"/>
      <c r="H56" s="39"/>
    </row>
    <row r="57" ht="13.5" spans="1:8">
      <c r="A57" s="43" t="s">
        <v>391</v>
      </c>
      <c r="B57" s="90" t="s">
        <v>392</v>
      </c>
      <c r="C57" s="69" t="s">
        <v>393</v>
      </c>
      <c r="D57" s="74" t="s">
        <v>394</v>
      </c>
      <c r="E57" s="75" t="s">
        <v>395</v>
      </c>
      <c r="F57" s="39"/>
      <c r="G57" s="39"/>
      <c r="H57" s="39"/>
    </row>
    <row r="58" ht="74.1" customHeight="1" spans="1:8">
      <c r="A58" s="43"/>
      <c r="B58" s="90"/>
      <c r="C58" s="69" t="s">
        <v>396</v>
      </c>
      <c r="D58" s="74" t="s">
        <v>397</v>
      </c>
      <c r="E58" s="75"/>
      <c r="F58" s="39"/>
      <c r="G58" s="39"/>
      <c r="H58" s="39"/>
    </row>
    <row r="59" ht="45" customHeight="1" spans="1:8">
      <c r="A59" s="43"/>
      <c r="B59" s="90"/>
      <c r="C59" s="69" t="s">
        <v>398</v>
      </c>
      <c r="D59" s="74" t="s">
        <v>397</v>
      </c>
      <c r="E59" s="75" t="s">
        <v>399</v>
      </c>
      <c r="F59" s="39"/>
      <c r="G59" s="39"/>
      <c r="H59" s="39"/>
    </row>
    <row r="60" ht="48" customHeight="1" spans="1:8">
      <c r="A60" s="43"/>
      <c r="B60" s="90"/>
      <c r="C60" s="69" t="s">
        <v>400</v>
      </c>
      <c r="D60" s="74" t="s">
        <v>349</v>
      </c>
      <c r="E60" s="75"/>
      <c r="F60" s="39"/>
      <c r="G60" s="39"/>
      <c r="H60" s="39"/>
    </row>
    <row r="61" ht="45" customHeight="1" spans="1:8">
      <c r="A61" s="43"/>
      <c r="B61" s="90"/>
      <c r="C61" s="69" t="s">
        <v>401</v>
      </c>
      <c r="D61" s="74" t="s">
        <v>402</v>
      </c>
      <c r="E61" s="75"/>
      <c r="F61" s="39"/>
      <c r="G61" s="39"/>
      <c r="H61" s="39"/>
    </row>
    <row r="62" ht="42.95" customHeight="1" spans="1:8">
      <c r="A62" s="43"/>
      <c r="B62" s="90"/>
      <c r="C62" s="69" t="s">
        <v>403</v>
      </c>
      <c r="D62" s="74" t="s">
        <v>402</v>
      </c>
      <c r="E62" s="75" t="s">
        <v>404</v>
      </c>
      <c r="F62" s="39"/>
      <c r="G62" s="39"/>
      <c r="H62" s="39"/>
    </row>
    <row r="63" ht="21" customHeight="1" spans="1:8">
      <c r="A63" s="43" t="s">
        <v>405</v>
      </c>
      <c r="B63" s="43" t="s">
        <v>406</v>
      </c>
      <c r="C63" s="69" t="s">
        <v>407</v>
      </c>
      <c r="D63" s="91" t="s">
        <v>344</v>
      </c>
      <c r="E63" s="93" t="s">
        <v>408</v>
      </c>
      <c r="F63" s="39"/>
      <c r="G63" s="39"/>
      <c r="H63" s="39"/>
    </row>
    <row r="64" ht="24.95" customHeight="1" spans="1:8">
      <c r="A64" s="43"/>
      <c r="B64" s="43"/>
      <c r="C64" s="69" t="s">
        <v>409</v>
      </c>
      <c r="D64" s="91" t="s">
        <v>344</v>
      </c>
      <c r="E64" s="94"/>
      <c r="F64" s="39"/>
      <c r="G64" s="39"/>
      <c r="H64" s="39"/>
    </row>
    <row r="65" ht="24.95" customHeight="1" spans="1:8">
      <c r="A65" s="43"/>
      <c r="B65" s="43" t="s">
        <v>410</v>
      </c>
      <c r="C65" s="95" t="s">
        <v>411</v>
      </c>
      <c r="D65" s="91" t="s">
        <v>344</v>
      </c>
      <c r="E65" s="93" t="s">
        <v>412</v>
      </c>
      <c r="F65" s="39"/>
      <c r="G65" s="39"/>
      <c r="H65" s="39"/>
    </row>
    <row r="66" ht="27" customHeight="1" spans="1:8">
      <c r="A66" s="43"/>
      <c r="B66" s="43"/>
      <c r="C66" s="69" t="s">
        <v>413</v>
      </c>
      <c r="D66" s="91" t="s">
        <v>344</v>
      </c>
      <c r="E66" s="94"/>
      <c r="F66" s="39"/>
      <c r="G66" s="39"/>
      <c r="H66" s="39"/>
    </row>
    <row r="67" ht="48" customHeight="1" spans="1:5">
      <c r="A67" s="43"/>
      <c r="B67" s="43" t="s">
        <v>414</v>
      </c>
      <c r="C67" s="92" t="s">
        <v>415</v>
      </c>
      <c r="D67" s="91" t="s">
        <v>344</v>
      </c>
      <c r="E67" s="94" t="s">
        <v>412</v>
      </c>
    </row>
    <row r="68" ht="13.5" spans="1:5">
      <c r="A68" s="67" t="s">
        <v>416</v>
      </c>
      <c r="B68" s="68" t="s">
        <v>417</v>
      </c>
      <c r="C68" s="69" t="s">
        <v>418</v>
      </c>
      <c r="D68" s="43" t="s">
        <v>344</v>
      </c>
      <c r="E68" s="77"/>
    </row>
    <row r="69" ht="13.5" spans="1:5">
      <c r="A69" s="86"/>
      <c r="B69" s="73"/>
      <c r="C69" s="69" t="s">
        <v>419</v>
      </c>
      <c r="D69" s="96">
        <v>0.04</v>
      </c>
      <c r="E69" s="77"/>
    </row>
  </sheetData>
  <mergeCells count="60">
    <mergeCell ref="A2:E2"/>
    <mergeCell ref="A3:E3"/>
    <mergeCell ref="A4:B4"/>
    <mergeCell ref="C4:E4"/>
    <mergeCell ref="C5:E5"/>
    <mergeCell ref="C6:E6"/>
    <mergeCell ref="C7:E7"/>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D17"/>
    <mergeCell ref="B18:D18"/>
    <mergeCell ref="B19:D19"/>
    <mergeCell ref="B20:D20"/>
    <mergeCell ref="B21:D21"/>
    <mergeCell ref="B22:D22"/>
    <mergeCell ref="A5:A8"/>
    <mergeCell ref="A9:A16"/>
    <mergeCell ref="A17:A22"/>
    <mergeCell ref="A24:A26"/>
    <mergeCell ref="A27:A38"/>
    <mergeCell ref="A39:A43"/>
    <mergeCell ref="A44:A52"/>
    <mergeCell ref="A53:A56"/>
    <mergeCell ref="A57:A62"/>
    <mergeCell ref="A63:A67"/>
    <mergeCell ref="A68:A69"/>
    <mergeCell ref="B24:B26"/>
    <mergeCell ref="B27:B28"/>
    <mergeCell ref="B29:B38"/>
    <mergeCell ref="B39:B43"/>
    <mergeCell ref="B44:B46"/>
    <mergeCell ref="B47:B48"/>
    <mergeCell ref="B49:B52"/>
    <mergeCell ref="B53:B54"/>
    <mergeCell ref="B55:B56"/>
    <mergeCell ref="B57:B62"/>
    <mergeCell ref="B63:B64"/>
    <mergeCell ref="B65:B66"/>
    <mergeCell ref="B68:B69"/>
    <mergeCell ref="E30:E38"/>
    <mergeCell ref="E55:E56"/>
    <mergeCell ref="E57:E58"/>
    <mergeCell ref="E59:E61"/>
    <mergeCell ref="E63:E64"/>
    <mergeCell ref="E65:E66"/>
    <mergeCell ref="E68:E69"/>
  </mergeCells>
  <printOptions horizontalCentered="1"/>
  <pageMargins left="0.357638888888889" right="0.161111111111111" top="0.802777777777778" bottom="0.409027777777778" header="0.5" footer="0.302777777777778"/>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6"/>
  <sheetViews>
    <sheetView topLeftCell="A22" workbookViewId="0">
      <selection activeCell="T13" sqref="T13"/>
    </sheetView>
  </sheetViews>
  <sheetFormatPr defaultColWidth="9" defaultRowHeight="13.5"/>
  <cols>
    <col min="1" max="1" width="8.75" customWidth="1"/>
    <col min="2" max="2" width="12.125" customWidth="1"/>
    <col min="3" max="3" width="8.125" customWidth="1"/>
    <col min="4" max="4" width="7.5" customWidth="1"/>
    <col min="5" max="5" width="5.125" customWidth="1"/>
    <col min="6" max="6" width="5" customWidth="1"/>
    <col min="7" max="7" width="8.625" customWidth="1"/>
    <col min="8" max="8" width="8" customWidth="1"/>
    <col min="9" max="9" width="15" customWidth="1"/>
    <col min="10" max="10" width="8.75" customWidth="1"/>
    <col min="11" max="11" width="13.25" customWidth="1"/>
    <col min="13" max="13" width="14.125" customWidth="1"/>
  </cols>
  <sheetData>
    <row r="1" spans="13:13">
      <c r="M1" s="24" t="s">
        <v>420</v>
      </c>
    </row>
    <row r="2" ht="24" customHeight="1" spans="1:14">
      <c r="A2" s="1" t="s">
        <v>421</v>
      </c>
      <c r="B2" s="1"/>
      <c r="C2" s="1"/>
      <c r="D2" s="1"/>
      <c r="E2" s="1"/>
      <c r="F2" s="1"/>
      <c r="G2" s="1"/>
      <c r="H2" s="1"/>
      <c r="I2" s="1"/>
      <c r="J2" s="1"/>
      <c r="K2" s="1"/>
      <c r="L2" s="1"/>
      <c r="M2" s="1"/>
      <c r="N2" s="1"/>
    </row>
    <row r="3" ht="14.25" spans="1:14">
      <c r="A3" s="2" t="s">
        <v>2</v>
      </c>
      <c r="B3" s="2"/>
      <c r="C3" s="2"/>
      <c r="D3" s="2"/>
      <c r="M3" s="25" t="s">
        <v>3</v>
      </c>
      <c r="N3" s="25"/>
    </row>
    <row r="4" ht="18" customHeight="1" spans="1:14">
      <c r="A4" s="3" t="s">
        <v>422</v>
      </c>
      <c r="B4" s="3" t="s">
        <v>423</v>
      </c>
      <c r="C4" s="4" t="s">
        <v>424</v>
      </c>
      <c r="D4" s="5"/>
      <c r="E4" s="5"/>
      <c r="F4" s="6"/>
      <c r="G4" s="7" t="s">
        <v>425</v>
      </c>
      <c r="H4" s="8"/>
      <c r="I4" s="8"/>
      <c r="J4" s="8"/>
      <c r="K4" s="8"/>
      <c r="L4" s="8"/>
      <c r="M4" s="8"/>
      <c r="N4" s="26"/>
    </row>
    <row r="5" ht="14.1" customHeight="1" spans="1:14">
      <c r="A5" s="3"/>
      <c r="B5" s="3"/>
      <c r="C5" s="9"/>
      <c r="D5" s="10"/>
      <c r="E5" s="10"/>
      <c r="F5" s="11"/>
      <c r="G5" s="12" t="s">
        <v>426</v>
      </c>
      <c r="H5" s="12"/>
      <c r="I5" s="3" t="s">
        <v>427</v>
      </c>
      <c r="J5" s="3"/>
      <c r="K5" s="3" t="s">
        <v>428</v>
      </c>
      <c r="L5" s="3"/>
      <c r="M5" s="3" t="s">
        <v>429</v>
      </c>
      <c r="N5" s="3"/>
    </row>
    <row r="6" ht="15" customHeight="1" spans="1:14">
      <c r="A6" s="3"/>
      <c r="B6" s="3"/>
      <c r="C6" s="12" t="s">
        <v>430</v>
      </c>
      <c r="D6" s="13" t="s">
        <v>431</v>
      </c>
      <c r="E6" s="13" t="s">
        <v>71</v>
      </c>
      <c r="F6" s="12" t="s">
        <v>72</v>
      </c>
      <c r="G6" s="12" t="s">
        <v>301</v>
      </c>
      <c r="H6" s="3" t="s">
        <v>302</v>
      </c>
      <c r="I6" s="3" t="s">
        <v>301</v>
      </c>
      <c r="J6" s="3" t="s">
        <v>302</v>
      </c>
      <c r="K6" s="3" t="s">
        <v>301</v>
      </c>
      <c r="L6" s="3" t="s">
        <v>302</v>
      </c>
      <c r="M6" s="3" t="s">
        <v>301</v>
      </c>
      <c r="N6" s="3" t="s">
        <v>302</v>
      </c>
    </row>
    <row r="7" ht="21" customHeight="1" spans="1:14">
      <c r="A7" s="14"/>
      <c r="B7" s="14"/>
      <c r="C7" s="13"/>
      <c r="D7" s="13"/>
      <c r="E7" s="13"/>
      <c r="F7" s="13"/>
      <c r="G7" s="13"/>
      <c r="H7" s="14"/>
      <c r="I7" s="14"/>
      <c r="J7" s="14"/>
      <c r="K7" s="14"/>
      <c r="L7" s="14"/>
      <c r="M7" s="14"/>
      <c r="N7" s="14"/>
    </row>
    <row r="8" ht="22.5" spans="1:14">
      <c r="A8" s="15">
        <v>407</v>
      </c>
      <c r="B8" s="16" t="s">
        <v>251</v>
      </c>
      <c r="C8" s="17">
        <f>C9+C16+C21+C30+C34+C42</f>
        <v>355</v>
      </c>
      <c r="D8" s="17">
        <f>D9+D16+D21+D30+D34+D42</f>
        <v>355</v>
      </c>
      <c r="E8" s="18"/>
      <c r="F8" s="18"/>
      <c r="G8" s="19"/>
      <c r="H8" s="19"/>
      <c r="I8" s="19"/>
      <c r="J8" s="19"/>
      <c r="K8" s="19"/>
      <c r="L8" s="19"/>
      <c r="M8" s="19"/>
      <c r="N8" s="19"/>
    </row>
    <row r="9" ht="22.5" spans="1:14">
      <c r="A9" s="15">
        <v>407001</v>
      </c>
      <c r="B9" s="16" t="s">
        <v>74</v>
      </c>
      <c r="C9" s="17">
        <v>216</v>
      </c>
      <c r="D9" s="17">
        <v>216</v>
      </c>
      <c r="E9" s="19"/>
      <c r="F9" s="19"/>
      <c r="G9" s="19"/>
      <c r="H9" s="19"/>
      <c r="I9" s="19"/>
      <c r="J9" s="19"/>
      <c r="K9" s="19"/>
      <c r="L9" s="19"/>
      <c r="M9" s="19"/>
      <c r="N9" s="19"/>
    </row>
    <row r="10" ht="27" customHeight="1" spans="1:14">
      <c r="A10" s="20">
        <v>407001001</v>
      </c>
      <c r="B10" s="20" t="s">
        <v>250</v>
      </c>
      <c r="C10" s="20">
        <v>211</v>
      </c>
      <c r="D10" s="20">
        <v>211</v>
      </c>
      <c r="E10" s="19"/>
      <c r="F10" s="19"/>
      <c r="G10" s="21" t="s">
        <v>432</v>
      </c>
      <c r="H10" s="21" t="s">
        <v>433</v>
      </c>
      <c r="I10" s="27" t="s">
        <v>434</v>
      </c>
      <c r="J10" s="28" t="s">
        <v>435</v>
      </c>
      <c r="K10" s="27" t="s">
        <v>436</v>
      </c>
      <c r="L10" s="20" t="s">
        <v>437</v>
      </c>
      <c r="M10" s="27" t="s">
        <v>438</v>
      </c>
      <c r="N10" s="20" t="s">
        <v>439</v>
      </c>
    </row>
    <row r="11" ht="22.5" spans="1:14">
      <c r="A11" s="20"/>
      <c r="B11" s="20"/>
      <c r="C11" s="20"/>
      <c r="D11" s="20"/>
      <c r="E11" s="19"/>
      <c r="F11" s="19"/>
      <c r="G11" s="22"/>
      <c r="H11" s="22"/>
      <c r="I11" s="27" t="s">
        <v>440</v>
      </c>
      <c r="J11" s="20" t="s">
        <v>441</v>
      </c>
      <c r="K11" s="27" t="s">
        <v>442</v>
      </c>
      <c r="L11" s="20" t="s">
        <v>443</v>
      </c>
      <c r="M11" s="19"/>
      <c r="N11" s="19"/>
    </row>
    <row r="12" ht="36.95" customHeight="1" spans="1:14">
      <c r="A12" s="20"/>
      <c r="B12" s="20"/>
      <c r="C12" s="20"/>
      <c r="D12" s="20"/>
      <c r="E12" s="19"/>
      <c r="F12" s="19"/>
      <c r="G12" s="19"/>
      <c r="H12" s="19"/>
      <c r="I12" s="27" t="s">
        <v>444</v>
      </c>
      <c r="J12" s="28">
        <v>1</v>
      </c>
      <c r="K12" s="27" t="s">
        <v>445</v>
      </c>
      <c r="L12" s="20" t="s">
        <v>446</v>
      </c>
      <c r="M12" s="20"/>
      <c r="N12" s="19"/>
    </row>
    <row r="13" ht="33.95" customHeight="1" spans="1:14">
      <c r="A13" s="20">
        <v>407001003</v>
      </c>
      <c r="B13" s="20" t="s">
        <v>447</v>
      </c>
      <c r="C13" s="20">
        <v>5</v>
      </c>
      <c r="D13" s="20">
        <v>5</v>
      </c>
      <c r="E13" s="19"/>
      <c r="F13" s="19"/>
      <c r="G13" s="20" t="s">
        <v>432</v>
      </c>
      <c r="H13" s="20" t="s">
        <v>448</v>
      </c>
      <c r="I13" s="27" t="s">
        <v>449</v>
      </c>
      <c r="J13" s="20" t="s">
        <v>450</v>
      </c>
      <c r="K13" s="27" t="s">
        <v>451</v>
      </c>
      <c r="L13" s="20" t="s">
        <v>452</v>
      </c>
      <c r="M13" s="27" t="s">
        <v>453</v>
      </c>
      <c r="N13" s="20" t="s">
        <v>454</v>
      </c>
    </row>
    <row r="14" ht="22.5" spans="1:14">
      <c r="A14" s="20"/>
      <c r="B14" s="20"/>
      <c r="C14" s="20"/>
      <c r="D14" s="20"/>
      <c r="E14" s="19"/>
      <c r="F14" s="19"/>
      <c r="G14" s="19"/>
      <c r="H14" s="19"/>
      <c r="I14" s="27" t="s">
        <v>455</v>
      </c>
      <c r="J14" s="28" t="s">
        <v>456</v>
      </c>
      <c r="K14" s="27" t="s">
        <v>457</v>
      </c>
      <c r="L14" s="20" t="s">
        <v>458</v>
      </c>
      <c r="M14" s="27"/>
      <c r="N14" s="20"/>
    </row>
    <row r="15" ht="22.5" spans="1:14">
      <c r="A15" s="20"/>
      <c r="B15" s="20"/>
      <c r="C15" s="20"/>
      <c r="D15" s="20"/>
      <c r="E15" s="19"/>
      <c r="F15" s="19"/>
      <c r="G15" s="19"/>
      <c r="H15" s="19"/>
      <c r="I15" s="27" t="s">
        <v>459</v>
      </c>
      <c r="J15" s="20" t="s">
        <v>460</v>
      </c>
      <c r="K15" s="19"/>
      <c r="L15" s="19"/>
      <c r="M15" s="19"/>
      <c r="N15" s="19"/>
    </row>
    <row r="16" ht="22.5" spans="1:14">
      <c r="A16" s="15">
        <v>407003</v>
      </c>
      <c r="B16" s="16" t="s">
        <v>76</v>
      </c>
      <c r="C16" s="15">
        <v>4</v>
      </c>
      <c r="D16" s="15">
        <v>4</v>
      </c>
      <c r="E16" s="19"/>
      <c r="F16" s="19"/>
      <c r="G16" s="19"/>
      <c r="H16" s="19"/>
      <c r="I16" s="20"/>
      <c r="J16" s="20"/>
      <c r="K16" s="19"/>
      <c r="L16" s="19"/>
      <c r="M16" s="19"/>
      <c r="N16" s="19"/>
    </row>
    <row r="17" ht="19.5" customHeight="1" spans="1:14">
      <c r="A17" s="20">
        <v>407003001</v>
      </c>
      <c r="B17" s="20" t="s">
        <v>262</v>
      </c>
      <c r="C17" s="20">
        <v>4</v>
      </c>
      <c r="D17" s="20">
        <v>4</v>
      </c>
      <c r="E17" s="19"/>
      <c r="F17" s="19"/>
      <c r="G17" s="20" t="s">
        <v>432</v>
      </c>
      <c r="H17" s="20" t="s">
        <v>461</v>
      </c>
      <c r="I17" s="27" t="s">
        <v>462</v>
      </c>
      <c r="J17" s="20" t="s">
        <v>463</v>
      </c>
      <c r="K17" s="29" t="s">
        <v>464</v>
      </c>
      <c r="L17" s="20" t="s">
        <v>465</v>
      </c>
      <c r="M17" s="27" t="s">
        <v>466</v>
      </c>
      <c r="N17" s="20" t="s">
        <v>439</v>
      </c>
    </row>
    <row r="18" spans="1:14">
      <c r="A18" s="20"/>
      <c r="B18" s="20"/>
      <c r="C18" s="20"/>
      <c r="D18" s="20"/>
      <c r="E18" s="19"/>
      <c r="F18" s="19"/>
      <c r="G18" s="20"/>
      <c r="H18" s="20"/>
      <c r="I18" s="27"/>
      <c r="J18" s="20"/>
      <c r="K18" s="30"/>
      <c r="L18" s="20"/>
      <c r="M18" s="27"/>
      <c r="N18" s="20"/>
    </row>
    <row r="19" spans="1:14">
      <c r="A19" s="20"/>
      <c r="B19" s="20"/>
      <c r="C19" s="20"/>
      <c r="D19" s="20"/>
      <c r="E19" s="19"/>
      <c r="F19" s="19"/>
      <c r="G19" s="19"/>
      <c r="H19" s="19"/>
      <c r="I19" s="27" t="s">
        <v>467</v>
      </c>
      <c r="J19" s="20" t="s">
        <v>439</v>
      </c>
      <c r="K19" s="31"/>
      <c r="L19" s="19"/>
      <c r="M19" s="19"/>
      <c r="N19" s="19"/>
    </row>
    <row r="20" ht="22.5" spans="1:14">
      <c r="A20" s="20"/>
      <c r="B20" s="20"/>
      <c r="C20" s="20"/>
      <c r="D20" s="20"/>
      <c r="E20" s="19"/>
      <c r="F20" s="19"/>
      <c r="G20" s="19"/>
      <c r="H20" s="19"/>
      <c r="I20" s="27" t="s">
        <v>468</v>
      </c>
      <c r="J20" s="20" t="s">
        <v>469</v>
      </c>
      <c r="K20" s="19"/>
      <c r="L20" s="19"/>
      <c r="M20" s="19"/>
      <c r="N20" s="19"/>
    </row>
    <row r="21" ht="22.5" spans="1:14">
      <c r="A21" s="15">
        <v>407004</v>
      </c>
      <c r="B21" s="16" t="s">
        <v>77</v>
      </c>
      <c r="C21" s="15">
        <v>20</v>
      </c>
      <c r="D21" s="15">
        <v>20</v>
      </c>
      <c r="E21" s="19"/>
      <c r="F21" s="19"/>
      <c r="G21" s="19"/>
      <c r="H21" s="19"/>
      <c r="I21" s="20"/>
      <c r="J21" s="20"/>
      <c r="K21" s="19"/>
      <c r="L21" s="19"/>
      <c r="M21" s="19"/>
      <c r="N21" s="19"/>
    </row>
    <row r="22" ht="18.95" customHeight="1" spans="1:14">
      <c r="A22" s="20">
        <v>407004001</v>
      </c>
      <c r="B22" s="20" t="s">
        <v>470</v>
      </c>
      <c r="C22" s="20">
        <v>10</v>
      </c>
      <c r="D22" s="20">
        <v>10</v>
      </c>
      <c r="E22" s="19"/>
      <c r="F22" s="19"/>
      <c r="G22" s="21" t="s">
        <v>471</v>
      </c>
      <c r="H22" s="20" t="s">
        <v>472</v>
      </c>
      <c r="I22" s="27" t="s">
        <v>473</v>
      </c>
      <c r="J22" s="20" t="s">
        <v>474</v>
      </c>
      <c r="K22" s="27" t="s">
        <v>475</v>
      </c>
      <c r="L22" s="27" t="s">
        <v>476</v>
      </c>
      <c r="M22" s="29" t="s">
        <v>477</v>
      </c>
      <c r="N22" s="20" t="s">
        <v>344</v>
      </c>
    </row>
    <row r="23" spans="1:14">
      <c r="A23" s="20"/>
      <c r="B23" s="20"/>
      <c r="C23" s="20"/>
      <c r="D23" s="20"/>
      <c r="E23" s="19"/>
      <c r="F23" s="19"/>
      <c r="G23" s="22"/>
      <c r="H23" s="20"/>
      <c r="I23" s="27"/>
      <c r="J23" s="20"/>
      <c r="K23" s="27"/>
      <c r="L23" s="27"/>
      <c r="M23" s="30"/>
      <c r="N23" s="20"/>
    </row>
    <row r="24" ht="22.5" spans="1:14">
      <c r="A24" s="20"/>
      <c r="B24" s="20"/>
      <c r="C24" s="20"/>
      <c r="D24" s="20"/>
      <c r="E24" s="19"/>
      <c r="F24" s="19"/>
      <c r="G24" s="19"/>
      <c r="H24" s="19"/>
      <c r="I24" s="27" t="s">
        <v>478</v>
      </c>
      <c r="J24" s="20" t="s">
        <v>344</v>
      </c>
      <c r="K24" s="27" t="s">
        <v>479</v>
      </c>
      <c r="L24" s="27" t="s">
        <v>480</v>
      </c>
      <c r="M24" s="32"/>
      <c r="N24" s="19"/>
    </row>
    <row r="25" spans="1:14">
      <c r="A25" s="20"/>
      <c r="B25" s="20"/>
      <c r="C25" s="20"/>
      <c r="D25" s="20"/>
      <c r="E25" s="19"/>
      <c r="F25" s="19"/>
      <c r="G25" s="19"/>
      <c r="H25" s="19"/>
      <c r="I25" s="27" t="s">
        <v>481</v>
      </c>
      <c r="J25" s="28" t="s">
        <v>482</v>
      </c>
      <c r="K25" s="32"/>
      <c r="L25" s="32"/>
      <c r="M25" s="32"/>
      <c r="N25" s="19"/>
    </row>
    <row r="26" ht="15" customHeight="1" spans="1:14">
      <c r="A26" s="20">
        <v>407004002</v>
      </c>
      <c r="B26" s="20" t="s">
        <v>483</v>
      </c>
      <c r="C26" s="20">
        <v>40</v>
      </c>
      <c r="D26" s="20">
        <v>40</v>
      </c>
      <c r="E26" s="19"/>
      <c r="F26" s="19"/>
      <c r="G26" s="20" t="s">
        <v>432</v>
      </c>
      <c r="H26" s="20" t="s">
        <v>472</v>
      </c>
      <c r="I26" s="29" t="s">
        <v>484</v>
      </c>
      <c r="J26" s="21" t="s">
        <v>485</v>
      </c>
      <c r="K26" s="29" t="s">
        <v>486</v>
      </c>
      <c r="L26" s="29" t="s">
        <v>476</v>
      </c>
      <c r="M26" s="29" t="s">
        <v>487</v>
      </c>
      <c r="N26" s="21" t="s">
        <v>439</v>
      </c>
    </row>
    <row r="27" spans="1:14">
      <c r="A27" s="20"/>
      <c r="B27" s="20"/>
      <c r="C27" s="20"/>
      <c r="D27" s="20"/>
      <c r="E27" s="19"/>
      <c r="F27" s="19"/>
      <c r="G27" s="19"/>
      <c r="H27" s="19"/>
      <c r="I27" s="30"/>
      <c r="J27" s="22"/>
      <c r="K27" s="30"/>
      <c r="L27" s="30"/>
      <c r="M27" s="33"/>
      <c r="N27" s="23"/>
    </row>
    <row r="28" ht="22.5" spans="1:14">
      <c r="A28" s="20"/>
      <c r="B28" s="20"/>
      <c r="C28" s="20"/>
      <c r="D28" s="20"/>
      <c r="E28" s="19"/>
      <c r="F28" s="19"/>
      <c r="G28" s="19"/>
      <c r="H28" s="19"/>
      <c r="I28" s="27" t="s">
        <v>488</v>
      </c>
      <c r="J28" s="28" t="s">
        <v>439</v>
      </c>
      <c r="K28" s="27" t="s">
        <v>489</v>
      </c>
      <c r="L28" s="27" t="s">
        <v>490</v>
      </c>
      <c r="M28" s="30"/>
      <c r="N28" s="22"/>
    </row>
    <row r="29" ht="22.5" spans="1:14">
      <c r="A29" s="20"/>
      <c r="B29" s="20"/>
      <c r="C29" s="20"/>
      <c r="D29" s="20"/>
      <c r="E29" s="19"/>
      <c r="F29" s="19"/>
      <c r="G29" s="19"/>
      <c r="H29" s="19"/>
      <c r="I29" s="27" t="s">
        <v>491</v>
      </c>
      <c r="J29" s="20" t="s">
        <v>450</v>
      </c>
      <c r="K29" s="27" t="s">
        <v>492</v>
      </c>
      <c r="L29" s="27" t="s">
        <v>493</v>
      </c>
      <c r="M29" s="32"/>
      <c r="N29" s="19"/>
    </row>
    <row r="30" ht="22.5" spans="1:14">
      <c r="A30" s="15">
        <v>407005</v>
      </c>
      <c r="B30" s="16" t="s">
        <v>78</v>
      </c>
      <c r="C30" s="15">
        <v>10</v>
      </c>
      <c r="D30" s="15">
        <v>10</v>
      </c>
      <c r="E30" s="19"/>
      <c r="F30" s="19"/>
      <c r="G30" s="19"/>
      <c r="H30" s="19"/>
      <c r="I30" s="27"/>
      <c r="J30" s="20"/>
      <c r="K30" s="32"/>
      <c r="L30" s="32"/>
      <c r="M30" s="32"/>
      <c r="N30" s="19"/>
    </row>
    <row r="31" ht="30.95" customHeight="1" spans="1:14">
      <c r="A31" s="20">
        <v>407001</v>
      </c>
      <c r="B31" s="20" t="s">
        <v>494</v>
      </c>
      <c r="C31" s="20">
        <v>10</v>
      </c>
      <c r="D31" s="20">
        <v>10</v>
      </c>
      <c r="E31" s="19"/>
      <c r="F31" s="19"/>
      <c r="G31" s="21" t="s">
        <v>471</v>
      </c>
      <c r="H31" s="21" t="s">
        <v>472</v>
      </c>
      <c r="I31" s="27" t="s">
        <v>495</v>
      </c>
      <c r="J31" s="20" t="s">
        <v>496</v>
      </c>
      <c r="K31" s="27" t="s">
        <v>497</v>
      </c>
      <c r="L31" s="27" t="s">
        <v>498</v>
      </c>
      <c r="M31" s="27" t="s">
        <v>499</v>
      </c>
      <c r="N31" s="20" t="s">
        <v>439</v>
      </c>
    </row>
    <row r="32" ht="32.1" customHeight="1" spans="1:14">
      <c r="A32" s="20"/>
      <c r="B32" s="20"/>
      <c r="C32" s="20"/>
      <c r="D32" s="20"/>
      <c r="E32" s="19"/>
      <c r="F32" s="19"/>
      <c r="G32" s="22"/>
      <c r="H32" s="22"/>
      <c r="I32" s="27" t="s">
        <v>500</v>
      </c>
      <c r="J32" s="20" t="s">
        <v>501</v>
      </c>
      <c r="K32" s="27" t="s">
        <v>502</v>
      </c>
      <c r="L32" s="34">
        <v>1</v>
      </c>
      <c r="M32" s="20" t="s">
        <v>503</v>
      </c>
      <c r="N32" s="20" t="s">
        <v>439</v>
      </c>
    </row>
    <row r="33" spans="1:14">
      <c r="A33" s="20"/>
      <c r="B33" s="20"/>
      <c r="C33" s="20"/>
      <c r="D33" s="20"/>
      <c r="E33" s="19"/>
      <c r="F33" s="19"/>
      <c r="G33" s="19"/>
      <c r="H33" s="19"/>
      <c r="I33" s="27" t="s">
        <v>504</v>
      </c>
      <c r="J33" s="20" t="s">
        <v>450</v>
      </c>
      <c r="K33" s="32"/>
      <c r="L33" s="19"/>
      <c r="M33" s="19"/>
      <c r="N33" s="19"/>
    </row>
    <row r="34" ht="22.5" spans="1:14">
      <c r="A34" s="15">
        <v>407006</v>
      </c>
      <c r="B34" s="16" t="s">
        <v>79</v>
      </c>
      <c r="C34" s="15">
        <v>100</v>
      </c>
      <c r="D34" s="15">
        <v>100</v>
      </c>
      <c r="E34" s="19"/>
      <c r="F34" s="19"/>
      <c r="G34" s="19"/>
      <c r="H34" s="19"/>
      <c r="I34" s="27"/>
      <c r="J34" s="28"/>
      <c r="K34" s="32"/>
      <c r="L34" s="19"/>
      <c r="M34" s="19"/>
      <c r="N34" s="19"/>
    </row>
    <row r="35" ht="27" customHeight="1" spans="1:14">
      <c r="A35" s="20">
        <v>407006001</v>
      </c>
      <c r="B35" s="20" t="s">
        <v>258</v>
      </c>
      <c r="C35" s="20">
        <v>40</v>
      </c>
      <c r="D35" s="20">
        <v>40</v>
      </c>
      <c r="E35" s="19"/>
      <c r="F35" s="19"/>
      <c r="G35" s="21" t="s">
        <v>505</v>
      </c>
      <c r="H35" s="21" t="s">
        <v>506</v>
      </c>
      <c r="I35" s="27" t="s">
        <v>507</v>
      </c>
      <c r="J35" s="20" t="s">
        <v>508</v>
      </c>
      <c r="K35" s="27" t="s">
        <v>509</v>
      </c>
      <c r="L35" s="20" t="s">
        <v>510</v>
      </c>
      <c r="M35" s="20" t="s">
        <v>511</v>
      </c>
      <c r="N35" s="20" t="s">
        <v>439</v>
      </c>
    </row>
    <row r="36" ht="22.5" spans="1:14">
      <c r="A36" s="20"/>
      <c r="B36" s="20"/>
      <c r="C36" s="20"/>
      <c r="D36" s="20"/>
      <c r="E36" s="19"/>
      <c r="F36" s="19"/>
      <c r="G36" s="22"/>
      <c r="H36" s="22"/>
      <c r="I36" s="27" t="s">
        <v>512</v>
      </c>
      <c r="J36" s="28" t="s">
        <v>513</v>
      </c>
      <c r="K36" s="27" t="s">
        <v>514</v>
      </c>
      <c r="L36" s="19" t="s">
        <v>344</v>
      </c>
      <c r="M36" s="19"/>
      <c r="N36" s="19"/>
    </row>
    <row r="37" spans="1:14">
      <c r="A37" s="20"/>
      <c r="B37" s="20"/>
      <c r="C37" s="20"/>
      <c r="D37" s="20"/>
      <c r="E37" s="19"/>
      <c r="F37" s="19"/>
      <c r="G37" s="19"/>
      <c r="H37" s="19"/>
      <c r="I37" s="27" t="s">
        <v>515</v>
      </c>
      <c r="J37" s="20" t="s">
        <v>450</v>
      </c>
      <c r="K37" s="27" t="s">
        <v>516</v>
      </c>
      <c r="L37" s="19" t="s">
        <v>517</v>
      </c>
      <c r="M37" s="19"/>
      <c r="N37" s="19"/>
    </row>
    <row r="38" ht="15.95" customHeight="1" spans="1:14">
      <c r="A38" s="20">
        <v>407006002</v>
      </c>
      <c r="B38" s="20" t="s">
        <v>260</v>
      </c>
      <c r="C38" s="20">
        <v>60</v>
      </c>
      <c r="D38" s="20">
        <v>30</v>
      </c>
      <c r="E38" s="19"/>
      <c r="F38" s="19"/>
      <c r="G38" s="20" t="s">
        <v>505</v>
      </c>
      <c r="H38" s="20" t="s">
        <v>518</v>
      </c>
      <c r="I38" s="27" t="s">
        <v>519</v>
      </c>
      <c r="J38" s="20" t="s">
        <v>520</v>
      </c>
      <c r="K38" s="27" t="s">
        <v>509</v>
      </c>
      <c r="L38" s="20" t="s">
        <v>510</v>
      </c>
      <c r="M38" s="20" t="s">
        <v>511</v>
      </c>
      <c r="N38" s="20" t="s">
        <v>439</v>
      </c>
    </row>
    <row r="39" spans="1:14">
      <c r="A39" s="20"/>
      <c r="B39" s="20"/>
      <c r="C39" s="20"/>
      <c r="D39" s="20"/>
      <c r="E39" s="19"/>
      <c r="F39" s="19"/>
      <c r="G39" s="20"/>
      <c r="H39" s="20"/>
      <c r="I39" s="27"/>
      <c r="J39" s="20"/>
      <c r="K39" s="27"/>
      <c r="L39" s="20"/>
      <c r="M39" s="20"/>
      <c r="N39" s="20"/>
    </row>
    <row r="40" spans="1:14">
      <c r="A40" s="20"/>
      <c r="B40" s="20"/>
      <c r="C40" s="20"/>
      <c r="D40" s="20"/>
      <c r="E40" s="19"/>
      <c r="F40" s="19"/>
      <c r="G40" s="19"/>
      <c r="H40" s="19"/>
      <c r="I40" s="27" t="s">
        <v>515</v>
      </c>
      <c r="J40" s="20" t="s">
        <v>450</v>
      </c>
      <c r="K40" s="27" t="s">
        <v>514</v>
      </c>
      <c r="L40" s="19" t="s">
        <v>344</v>
      </c>
      <c r="M40" s="19"/>
      <c r="N40" s="19"/>
    </row>
    <row r="41" spans="1:14">
      <c r="A41" s="20"/>
      <c r="B41" s="20"/>
      <c r="C41" s="20"/>
      <c r="D41" s="20"/>
      <c r="E41" s="19"/>
      <c r="F41" s="19"/>
      <c r="G41" s="19"/>
      <c r="H41" s="19"/>
      <c r="I41" s="27" t="s">
        <v>521</v>
      </c>
      <c r="J41" s="20" t="s">
        <v>439</v>
      </c>
      <c r="K41" s="27" t="s">
        <v>516</v>
      </c>
      <c r="L41" s="19" t="s">
        <v>517</v>
      </c>
      <c r="M41" s="19"/>
      <c r="N41" s="19"/>
    </row>
    <row r="42" ht="22.5" spans="1:14">
      <c r="A42" s="15">
        <v>407008</v>
      </c>
      <c r="B42" s="16" t="s">
        <v>81</v>
      </c>
      <c r="C42" s="15">
        <v>5</v>
      </c>
      <c r="D42" s="15">
        <v>5</v>
      </c>
      <c r="E42" s="19"/>
      <c r="F42" s="19"/>
      <c r="G42" s="19"/>
      <c r="H42" s="19"/>
      <c r="I42" s="27"/>
      <c r="J42" s="20"/>
      <c r="K42" s="32"/>
      <c r="L42" s="19"/>
      <c r="M42" s="19"/>
      <c r="N42" s="19"/>
    </row>
    <row r="43" ht="19.5" customHeight="1" spans="1:14">
      <c r="A43" s="20">
        <v>407008001</v>
      </c>
      <c r="B43" s="20" t="s">
        <v>522</v>
      </c>
      <c r="C43" s="20">
        <v>5</v>
      </c>
      <c r="D43" s="20">
        <v>5</v>
      </c>
      <c r="E43" s="19"/>
      <c r="F43" s="19"/>
      <c r="G43" s="21" t="s">
        <v>523</v>
      </c>
      <c r="H43" s="21" t="s">
        <v>461</v>
      </c>
      <c r="I43" s="27" t="s">
        <v>524</v>
      </c>
      <c r="J43" s="28" t="s">
        <v>525</v>
      </c>
      <c r="K43" s="29" t="s">
        <v>526</v>
      </c>
      <c r="L43" s="20" t="s">
        <v>527</v>
      </c>
      <c r="M43" s="20" t="s">
        <v>528</v>
      </c>
      <c r="N43" s="20" t="s">
        <v>344</v>
      </c>
    </row>
    <row r="44" spans="1:14">
      <c r="A44" s="20"/>
      <c r="B44" s="20"/>
      <c r="C44" s="20"/>
      <c r="D44" s="20"/>
      <c r="E44" s="19"/>
      <c r="F44" s="19"/>
      <c r="G44" s="23"/>
      <c r="H44" s="23"/>
      <c r="I44" s="27"/>
      <c r="J44" s="28"/>
      <c r="K44" s="30"/>
      <c r="L44" s="20"/>
      <c r="M44" s="20"/>
      <c r="N44" s="20"/>
    </row>
    <row r="45" ht="22.5" spans="1:14">
      <c r="A45" s="20"/>
      <c r="B45" s="20"/>
      <c r="C45" s="20"/>
      <c r="D45" s="20"/>
      <c r="E45" s="19"/>
      <c r="F45" s="19"/>
      <c r="G45" s="22"/>
      <c r="H45" s="22"/>
      <c r="I45" s="27" t="s">
        <v>529</v>
      </c>
      <c r="J45" s="20" t="s">
        <v>530</v>
      </c>
      <c r="K45" s="20" t="s">
        <v>531</v>
      </c>
      <c r="L45" s="20" t="s">
        <v>480</v>
      </c>
      <c r="M45" s="19"/>
      <c r="N45" s="19"/>
    </row>
    <row r="46" ht="22.5" spans="1:14">
      <c r="A46" s="20"/>
      <c r="B46" s="20"/>
      <c r="C46" s="20"/>
      <c r="D46" s="20"/>
      <c r="E46" s="19"/>
      <c r="F46" s="19"/>
      <c r="G46" s="19"/>
      <c r="H46" s="19"/>
      <c r="I46" s="27" t="s">
        <v>532</v>
      </c>
      <c r="J46" s="20" t="s">
        <v>533</v>
      </c>
      <c r="K46" s="20" t="s">
        <v>534</v>
      </c>
      <c r="L46" s="19" t="s">
        <v>535</v>
      </c>
      <c r="M46" s="19"/>
      <c r="N46" s="19"/>
    </row>
  </sheetData>
  <mergeCells count="123">
    <mergeCell ref="A2:N2"/>
    <mergeCell ref="A3:D3"/>
    <mergeCell ref="M3:N3"/>
    <mergeCell ref="G4:N4"/>
    <mergeCell ref="G5:H5"/>
    <mergeCell ref="I5:J5"/>
    <mergeCell ref="K5:L5"/>
    <mergeCell ref="M5:N5"/>
    <mergeCell ref="A4:A7"/>
    <mergeCell ref="A10:A12"/>
    <mergeCell ref="A13:A15"/>
    <mergeCell ref="A17:A20"/>
    <mergeCell ref="A22:A25"/>
    <mergeCell ref="A26:A29"/>
    <mergeCell ref="A31:A33"/>
    <mergeCell ref="A35:A37"/>
    <mergeCell ref="A38:A41"/>
    <mergeCell ref="A43:A46"/>
    <mergeCell ref="B4:B7"/>
    <mergeCell ref="B10:B12"/>
    <mergeCell ref="B13:B15"/>
    <mergeCell ref="B17:B20"/>
    <mergeCell ref="B22:B25"/>
    <mergeCell ref="B26:B29"/>
    <mergeCell ref="B31:B33"/>
    <mergeCell ref="B35:B37"/>
    <mergeCell ref="B38:B41"/>
    <mergeCell ref="B43:B46"/>
    <mergeCell ref="C6:C7"/>
    <mergeCell ref="C10:C12"/>
    <mergeCell ref="C13:C15"/>
    <mergeCell ref="C17:C20"/>
    <mergeCell ref="C22:C25"/>
    <mergeCell ref="C26:C29"/>
    <mergeCell ref="C31:C33"/>
    <mergeCell ref="C35:C37"/>
    <mergeCell ref="C38:C41"/>
    <mergeCell ref="C43:C46"/>
    <mergeCell ref="D6:D7"/>
    <mergeCell ref="D10:D12"/>
    <mergeCell ref="D13:D15"/>
    <mergeCell ref="D17:D20"/>
    <mergeCell ref="D22:D25"/>
    <mergeCell ref="D26:D29"/>
    <mergeCell ref="D31:D33"/>
    <mergeCell ref="D35:D37"/>
    <mergeCell ref="D38:D41"/>
    <mergeCell ref="D43:D46"/>
    <mergeCell ref="E6:E7"/>
    <mergeCell ref="E10:E12"/>
    <mergeCell ref="E13:E15"/>
    <mergeCell ref="E17:E20"/>
    <mergeCell ref="E22:E25"/>
    <mergeCell ref="E26:E29"/>
    <mergeCell ref="E31:E33"/>
    <mergeCell ref="E35:E37"/>
    <mergeCell ref="E38:E41"/>
    <mergeCell ref="E43:E46"/>
    <mergeCell ref="F6:F7"/>
    <mergeCell ref="F10:F12"/>
    <mergeCell ref="F13:F15"/>
    <mergeCell ref="F17:F20"/>
    <mergeCell ref="F22:F25"/>
    <mergeCell ref="F26:F29"/>
    <mergeCell ref="F31:F33"/>
    <mergeCell ref="F35:F37"/>
    <mergeCell ref="F38:F41"/>
    <mergeCell ref="F43:F46"/>
    <mergeCell ref="G6:G7"/>
    <mergeCell ref="G10:G11"/>
    <mergeCell ref="G17:G18"/>
    <mergeCell ref="G22:G23"/>
    <mergeCell ref="G31:G32"/>
    <mergeCell ref="G35:G36"/>
    <mergeCell ref="G38:G39"/>
    <mergeCell ref="G43:G45"/>
    <mergeCell ref="H6:H7"/>
    <mergeCell ref="H10:H11"/>
    <mergeCell ref="H17:H18"/>
    <mergeCell ref="H22:H23"/>
    <mergeCell ref="H31:H32"/>
    <mergeCell ref="H35:H36"/>
    <mergeCell ref="H38:H39"/>
    <mergeCell ref="H43:H45"/>
    <mergeCell ref="I6:I7"/>
    <mergeCell ref="I17:I18"/>
    <mergeCell ref="I22:I23"/>
    <mergeCell ref="I26:I27"/>
    <mergeCell ref="I38:I39"/>
    <mergeCell ref="I43:I44"/>
    <mergeCell ref="J6:J7"/>
    <mergeCell ref="J17:J18"/>
    <mergeCell ref="J22:J23"/>
    <mergeCell ref="J26:J27"/>
    <mergeCell ref="J38:J39"/>
    <mergeCell ref="J43:J44"/>
    <mergeCell ref="K6:K7"/>
    <mergeCell ref="K17:K18"/>
    <mergeCell ref="K22:K23"/>
    <mergeCell ref="K26:K27"/>
    <mergeCell ref="K38:K39"/>
    <mergeCell ref="K43:K44"/>
    <mergeCell ref="L6:L7"/>
    <mergeCell ref="L17:L18"/>
    <mergeCell ref="L22:L23"/>
    <mergeCell ref="L26:L27"/>
    <mergeCell ref="L38:L39"/>
    <mergeCell ref="L43:L44"/>
    <mergeCell ref="M6:M7"/>
    <mergeCell ref="M13:M14"/>
    <mergeCell ref="M17:M18"/>
    <mergeCell ref="M22:M23"/>
    <mergeCell ref="M26:M28"/>
    <mergeCell ref="M38:M39"/>
    <mergeCell ref="M43:M44"/>
    <mergeCell ref="N6:N7"/>
    <mergeCell ref="N13:N14"/>
    <mergeCell ref="N17:N18"/>
    <mergeCell ref="N22:N23"/>
    <mergeCell ref="N26:N28"/>
    <mergeCell ref="N38:N39"/>
    <mergeCell ref="N43:N44"/>
    <mergeCell ref="C4:F5"/>
  </mergeCells>
  <printOptions horizontalCentered="1"/>
  <pageMargins left="0.554861111111111" right="0.357638888888889" top="0.60625" bottom="0.60625"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
  <sheetViews>
    <sheetView workbookViewId="0">
      <selection activeCell="A2" sqref="A2:T2"/>
    </sheetView>
  </sheetViews>
  <sheetFormatPr defaultColWidth="9" defaultRowHeight="13.5"/>
  <cols>
    <col min="1" max="1" width="7.125" customWidth="1"/>
    <col min="2" max="2" width="22.75" customWidth="1"/>
    <col min="3" max="3" width="8.5" customWidth="1"/>
    <col min="4" max="4" width="8.75" customWidth="1"/>
    <col min="5" max="5" width="8.375" customWidth="1"/>
    <col min="6" max="6" width="8.875" customWidth="1"/>
    <col min="7" max="7" width="5.5" customWidth="1"/>
    <col min="8" max="8" width="6.25" customWidth="1"/>
    <col min="9" max="9" width="6.75" customWidth="1"/>
    <col min="10" max="10" width="4.625" customWidth="1"/>
    <col min="11" max="11" width="5.5" customWidth="1"/>
    <col min="12" max="12" width="5.625" customWidth="1"/>
    <col min="13" max="13" width="5.875" customWidth="1"/>
    <col min="14" max="14" width="5.375" customWidth="1"/>
    <col min="15" max="15" width="5.125" customWidth="1"/>
    <col min="16" max="16" width="5.25" customWidth="1"/>
    <col min="17" max="18" width="5.625" customWidth="1"/>
    <col min="19" max="19" width="6.5" customWidth="1"/>
    <col min="20" max="20" width="4.875" customWidth="1"/>
  </cols>
  <sheetData>
    <row r="1" spans="18:20">
      <c r="R1" s="251" t="s">
        <v>55</v>
      </c>
      <c r="S1" s="251"/>
      <c r="T1" s="251"/>
    </row>
    <row r="2" ht="27" customHeight="1" spans="1:20">
      <c r="A2" s="246" t="s">
        <v>56</v>
      </c>
      <c r="B2" s="246"/>
      <c r="C2" s="246"/>
      <c r="D2" s="246"/>
      <c r="E2" s="246"/>
      <c r="F2" s="246"/>
      <c r="G2" s="246"/>
      <c r="H2" s="246"/>
      <c r="I2" s="246"/>
      <c r="J2" s="246"/>
      <c r="K2" s="246"/>
      <c r="L2" s="246"/>
      <c r="M2" s="246"/>
      <c r="N2" s="246"/>
      <c r="O2" s="246"/>
      <c r="P2" s="246"/>
      <c r="Q2" s="246"/>
      <c r="R2" s="246"/>
      <c r="S2" s="246"/>
      <c r="T2" s="246"/>
    </row>
    <row r="3" spans="1:1">
      <c r="A3" s="142" t="s">
        <v>54</v>
      </c>
    </row>
    <row r="4" ht="24.95" customHeight="1" spans="1:19">
      <c r="A4" s="247" t="s">
        <v>2</v>
      </c>
      <c r="B4" s="247"/>
      <c r="C4" s="247"/>
      <c r="D4" s="247"/>
      <c r="S4" t="s">
        <v>3</v>
      </c>
    </row>
    <row r="5" ht="15" customHeight="1" spans="1:20">
      <c r="A5" s="154" t="s">
        <v>57</v>
      </c>
      <c r="B5" s="154" t="s">
        <v>58</v>
      </c>
      <c r="C5" s="154" t="s">
        <v>59</v>
      </c>
      <c r="D5" s="154" t="s">
        <v>60</v>
      </c>
      <c r="E5" s="154"/>
      <c r="F5" s="154"/>
      <c r="G5" s="154"/>
      <c r="H5" s="154"/>
      <c r="I5" s="154"/>
      <c r="J5" s="154"/>
      <c r="K5" s="154"/>
      <c r="L5" s="154"/>
      <c r="M5" s="154"/>
      <c r="N5" s="154"/>
      <c r="O5" s="154" t="s">
        <v>50</v>
      </c>
      <c r="P5" s="154"/>
      <c r="Q5" s="154"/>
      <c r="R5" s="154"/>
      <c r="S5" s="154"/>
      <c r="T5" s="154"/>
    </row>
    <row r="6" ht="15" customHeight="1" spans="1:20">
      <c r="A6" s="154"/>
      <c r="B6" s="154"/>
      <c r="C6" s="154"/>
      <c r="D6" s="154" t="s">
        <v>61</v>
      </c>
      <c r="E6" s="154" t="s">
        <v>62</v>
      </c>
      <c r="F6" s="154"/>
      <c r="G6" s="154" t="s">
        <v>63</v>
      </c>
      <c r="H6" s="154" t="s">
        <v>64</v>
      </c>
      <c r="I6" s="154" t="s">
        <v>65</v>
      </c>
      <c r="J6" s="154" t="s">
        <v>66</v>
      </c>
      <c r="K6" s="154" t="s">
        <v>67</v>
      </c>
      <c r="L6" s="154" t="s">
        <v>68</v>
      </c>
      <c r="M6" s="154" t="s">
        <v>69</v>
      </c>
      <c r="N6" s="154" t="s">
        <v>70</v>
      </c>
      <c r="O6" s="154" t="s">
        <v>61</v>
      </c>
      <c r="P6" s="154" t="s">
        <v>62</v>
      </c>
      <c r="Q6" s="154" t="s">
        <v>63</v>
      </c>
      <c r="R6" s="154" t="s">
        <v>64</v>
      </c>
      <c r="S6" s="154" t="s">
        <v>71</v>
      </c>
      <c r="T6" s="154" t="s">
        <v>72</v>
      </c>
    </row>
    <row r="7" spans="1:20">
      <c r="A7" s="154"/>
      <c r="B7" s="154"/>
      <c r="C7" s="154"/>
      <c r="D7" s="154"/>
      <c r="E7" s="154"/>
      <c r="F7" s="154"/>
      <c r="G7" s="154"/>
      <c r="H7" s="154"/>
      <c r="I7" s="154"/>
      <c r="J7" s="154"/>
      <c r="K7" s="154"/>
      <c r="L7" s="154"/>
      <c r="M7" s="154"/>
      <c r="N7" s="154"/>
      <c r="O7" s="154"/>
      <c r="P7" s="154"/>
      <c r="Q7" s="154"/>
      <c r="R7" s="154"/>
      <c r="S7" s="154"/>
      <c r="T7" s="154"/>
    </row>
    <row r="8" ht="12" customHeight="1" spans="1:20">
      <c r="A8" s="154"/>
      <c r="B8" s="154"/>
      <c r="C8" s="154"/>
      <c r="D8" s="154"/>
      <c r="E8" s="154" t="s">
        <v>73</v>
      </c>
      <c r="F8" s="154" t="s">
        <v>10</v>
      </c>
      <c r="G8" s="154"/>
      <c r="H8" s="154"/>
      <c r="I8" s="154"/>
      <c r="J8" s="154"/>
      <c r="K8" s="154"/>
      <c r="L8" s="154"/>
      <c r="M8" s="154"/>
      <c r="N8" s="154"/>
      <c r="O8" s="154"/>
      <c r="P8" s="154"/>
      <c r="Q8" s="154"/>
      <c r="R8" s="154"/>
      <c r="S8" s="154"/>
      <c r="T8" s="154"/>
    </row>
    <row r="9" ht="18.95" customHeight="1" spans="1:20">
      <c r="A9" s="154"/>
      <c r="B9" s="154"/>
      <c r="C9" s="154"/>
      <c r="D9" s="154"/>
      <c r="E9" s="154"/>
      <c r="F9" s="154"/>
      <c r="G9" s="154"/>
      <c r="H9" s="154"/>
      <c r="I9" s="154"/>
      <c r="J9" s="154"/>
      <c r="K9" s="154"/>
      <c r="L9" s="154"/>
      <c r="M9" s="154"/>
      <c r="N9" s="154"/>
      <c r="O9" s="154"/>
      <c r="P9" s="154"/>
      <c r="Q9" s="154"/>
      <c r="R9" s="154"/>
      <c r="S9" s="154"/>
      <c r="T9" s="154"/>
    </row>
    <row r="10" ht="24" customHeight="1" spans="1:20">
      <c r="A10" s="248">
        <v>407</v>
      </c>
      <c r="B10" s="154" t="s">
        <v>61</v>
      </c>
      <c r="C10" s="249">
        <f>SUM(C11:C19)</f>
        <v>1000</v>
      </c>
      <c r="D10" s="249">
        <f>SUM(D11:D19)</f>
        <v>1000</v>
      </c>
      <c r="E10" s="249">
        <f>SUM(E11:E19)</f>
        <v>1000</v>
      </c>
      <c r="F10" s="249">
        <f>SUM(F11:F19)</f>
        <v>1000</v>
      </c>
      <c r="G10" s="248"/>
      <c r="H10" s="248"/>
      <c r="I10" s="248"/>
      <c r="J10" s="248"/>
      <c r="K10" s="248"/>
      <c r="L10" s="248"/>
      <c r="M10" s="248"/>
      <c r="N10" s="248"/>
      <c r="O10" s="154"/>
      <c r="P10" s="154"/>
      <c r="Q10" s="248"/>
      <c r="R10" s="248"/>
      <c r="S10" s="248"/>
      <c r="T10" s="248"/>
    </row>
    <row r="11" ht="24" customHeight="1" spans="1:20">
      <c r="A11" s="248">
        <v>407001</v>
      </c>
      <c r="B11" s="156" t="s">
        <v>74</v>
      </c>
      <c r="C11" s="249">
        <v>441.95</v>
      </c>
      <c r="D11" s="249">
        <v>441.95</v>
      </c>
      <c r="E11" s="249">
        <v>441.95</v>
      </c>
      <c r="F11" s="249">
        <v>441.95</v>
      </c>
      <c r="G11" s="248"/>
      <c r="H11" s="248"/>
      <c r="I11" s="248"/>
      <c r="J11" s="248"/>
      <c r="K11" s="248"/>
      <c r="L11" s="248"/>
      <c r="M11" s="248"/>
      <c r="N11" s="248"/>
      <c r="O11" s="154"/>
      <c r="P11" s="154"/>
      <c r="Q11" s="248"/>
      <c r="R11" s="248"/>
      <c r="S11" s="248"/>
      <c r="T11" s="248"/>
    </row>
    <row r="12" ht="24" customHeight="1" spans="1:20">
      <c r="A12" s="248">
        <v>407002</v>
      </c>
      <c r="B12" s="156" t="s">
        <v>75</v>
      </c>
      <c r="C12" s="249">
        <v>86.84</v>
      </c>
      <c r="D12" s="249">
        <v>86.84</v>
      </c>
      <c r="E12" s="249">
        <v>86.84</v>
      </c>
      <c r="F12" s="249">
        <v>86.84</v>
      </c>
      <c r="G12" s="248"/>
      <c r="H12" s="248"/>
      <c r="I12" s="248"/>
      <c r="J12" s="248"/>
      <c r="K12" s="248"/>
      <c r="L12" s="248"/>
      <c r="M12" s="248"/>
      <c r="N12" s="248"/>
      <c r="O12" s="154"/>
      <c r="P12" s="154"/>
      <c r="Q12" s="248"/>
      <c r="R12" s="248"/>
      <c r="S12" s="248"/>
      <c r="T12" s="248"/>
    </row>
    <row r="13" ht="24" customHeight="1" spans="1:20">
      <c r="A13" s="248">
        <v>407003</v>
      </c>
      <c r="B13" s="250" t="s">
        <v>76</v>
      </c>
      <c r="C13" s="249">
        <v>21.29</v>
      </c>
      <c r="D13" s="249">
        <v>21.29</v>
      </c>
      <c r="E13" s="249">
        <v>21.29</v>
      </c>
      <c r="F13" s="249">
        <v>21.29</v>
      </c>
      <c r="G13" s="248"/>
      <c r="H13" s="248"/>
      <c r="I13" s="248"/>
      <c r="J13" s="248"/>
      <c r="K13" s="248"/>
      <c r="L13" s="248"/>
      <c r="M13" s="248"/>
      <c r="N13" s="248"/>
      <c r="O13" s="154"/>
      <c r="P13" s="154"/>
      <c r="Q13" s="248"/>
      <c r="R13" s="248"/>
      <c r="S13" s="248"/>
      <c r="T13" s="248"/>
    </row>
    <row r="14" ht="24" customHeight="1" spans="1:20">
      <c r="A14" s="248">
        <v>407004</v>
      </c>
      <c r="B14" s="156" t="s">
        <v>77</v>
      </c>
      <c r="C14" s="249">
        <v>123.18</v>
      </c>
      <c r="D14" s="249">
        <v>123.18</v>
      </c>
      <c r="E14" s="249">
        <v>123.18</v>
      </c>
      <c r="F14" s="249">
        <v>123.18</v>
      </c>
      <c r="G14" s="248"/>
      <c r="H14" s="248"/>
      <c r="I14" s="248"/>
      <c r="J14" s="248"/>
      <c r="K14" s="248"/>
      <c r="L14" s="248"/>
      <c r="M14" s="248"/>
      <c r="N14" s="248"/>
      <c r="O14" s="154"/>
      <c r="P14" s="154"/>
      <c r="Q14" s="248"/>
      <c r="R14" s="248"/>
      <c r="S14" s="248"/>
      <c r="T14" s="248"/>
    </row>
    <row r="15" ht="24" customHeight="1" spans="1:20">
      <c r="A15" s="248">
        <v>407005</v>
      </c>
      <c r="B15" s="156" t="s">
        <v>78</v>
      </c>
      <c r="C15" s="249">
        <v>50.72</v>
      </c>
      <c r="D15" s="249">
        <v>50.72</v>
      </c>
      <c r="E15" s="249">
        <v>50.72</v>
      </c>
      <c r="F15" s="249">
        <v>50.72</v>
      </c>
      <c r="G15" s="248"/>
      <c r="H15" s="248"/>
      <c r="I15" s="248"/>
      <c r="J15" s="248"/>
      <c r="K15" s="248"/>
      <c r="L15" s="248"/>
      <c r="M15" s="248"/>
      <c r="N15" s="248"/>
      <c r="O15" s="154"/>
      <c r="P15" s="154"/>
      <c r="Q15" s="248"/>
      <c r="R15" s="248"/>
      <c r="S15" s="248"/>
      <c r="T15" s="248"/>
    </row>
    <row r="16" ht="24" customHeight="1" spans="1:20">
      <c r="A16" s="248">
        <v>407006</v>
      </c>
      <c r="B16" s="156" t="s">
        <v>79</v>
      </c>
      <c r="C16" s="249">
        <v>132.14</v>
      </c>
      <c r="D16" s="249">
        <v>132.14</v>
      </c>
      <c r="E16" s="249">
        <v>132.14</v>
      </c>
      <c r="F16" s="249">
        <v>132.14</v>
      </c>
      <c r="G16" s="248"/>
      <c r="H16" s="248"/>
      <c r="I16" s="248"/>
      <c r="J16" s="248"/>
      <c r="K16" s="248"/>
      <c r="L16" s="248"/>
      <c r="M16" s="248"/>
      <c r="N16" s="248"/>
      <c r="O16" s="154"/>
      <c r="P16" s="154"/>
      <c r="Q16" s="248"/>
      <c r="R16" s="248"/>
      <c r="S16" s="248"/>
      <c r="T16" s="248"/>
    </row>
    <row r="17" ht="24" customHeight="1" spans="1:20">
      <c r="A17" s="248">
        <v>407007</v>
      </c>
      <c r="B17" s="156" t="s">
        <v>80</v>
      </c>
      <c r="C17" s="249">
        <v>37.1</v>
      </c>
      <c r="D17" s="249">
        <v>37.1</v>
      </c>
      <c r="E17" s="249">
        <v>37.1</v>
      </c>
      <c r="F17" s="249">
        <v>37.1</v>
      </c>
      <c r="G17" s="248"/>
      <c r="H17" s="248"/>
      <c r="I17" s="248"/>
      <c r="J17" s="248"/>
      <c r="K17" s="248"/>
      <c r="L17" s="248"/>
      <c r="M17" s="248"/>
      <c r="N17" s="248"/>
      <c r="O17" s="154"/>
      <c r="P17" s="154"/>
      <c r="Q17" s="248"/>
      <c r="R17" s="248"/>
      <c r="S17" s="248"/>
      <c r="T17" s="248"/>
    </row>
    <row r="18" ht="24" customHeight="1" spans="1:20">
      <c r="A18" s="248">
        <v>407008</v>
      </c>
      <c r="B18" s="156" t="s">
        <v>81</v>
      </c>
      <c r="C18" s="249">
        <v>44.1</v>
      </c>
      <c r="D18" s="249">
        <v>44.1</v>
      </c>
      <c r="E18" s="249">
        <v>44.1</v>
      </c>
      <c r="F18" s="249">
        <v>44.1</v>
      </c>
      <c r="G18" s="248"/>
      <c r="H18" s="248"/>
      <c r="I18" s="248"/>
      <c r="J18" s="248"/>
      <c r="K18" s="248"/>
      <c r="L18" s="248"/>
      <c r="M18" s="248"/>
      <c r="N18" s="248"/>
      <c r="O18" s="154"/>
      <c r="P18" s="154"/>
      <c r="Q18" s="248"/>
      <c r="R18" s="248"/>
      <c r="S18" s="248"/>
      <c r="T18" s="248"/>
    </row>
    <row r="19" ht="24" customHeight="1" spans="1:20">
      <c r="A19" s="248">
        <v>407011</v>
      </c>
      <c r="B19" s="156" t="s">
        <v>82</v>
      </c>
      <c r="C19" s="249">
        <v>62.68</v>
      </c>
      <c r="D19" s="249">
        <v>62.68</v>
      </c>
      <c r="E19" s="249">
        <v>62.68</v>
      </c>
      <c r="F19" s="249">
        <v>62.68</v>
      </c>
      <c r="G19" s="248"/>
      <c r="H19" s="248"/>
      <c r="I19" s="248"/>
      <c r="J19" s="248"/>
      <c r="K19" s="248"/>
      <c r="L19" s="248"/>
      <c r="M19" s="248"/>
      <c r="N19" s="248"/>
      <c r="O19" s="154"/>
      <c r="P19" s="154"/>
      <c r="Q19" s="248"/>
      <c r="R19" s="248"/>
      <c r="S19" s="248"/>
      <c r="T19" s="248"/>
    </row>
  </sheetData>
  <mergeCells count="26">
    <mergeCell ref="R1:T1"/>
    <mergeCell ref="A2:T2"/>
    <mergeCell ref="A4:D4"/>
    <mergeCell ref="D5:N5"/>
    <mergeCell ref="O5:T5"/>
    <mergeCell ref="A5:A9"/>
    <mergeCell ref="B5:B9"/>
    <mergeCell ref="C5:C9"/>
    <mergeCell ref="D6:D9"/>
    <mergeCell ref="E8:E9"/>
    <mergeCell ref="F8:F9"/>
    <mergeCell ref="G6:G9"/>
    <mergeCell ref="H6:H9"/>
    <mergeCell ref="I6:I9"/>
    <mergeCell ref="J6:J9"/>
    <mergeCell ref="K6:K9"/>
    <mergeCell ref="L6:L9"/>
    <mergeCell ref="M6:M9"/>
    <mergeCell ref="N6:N9"/>
    <mergeCell ref="O6:O9"/>
    <mergeCell ref="P6:P9"/>
    <mergeCell ref="Q6:Q9"/>
    <mergeCell ref="R6:R9"/>
    <mergeCell ref="S6:S9"/>
    <mergeCell ref="T6:T9"/>
    <mergeCell ref="E6:F7"/>
  </mergeCells>
  <pageMargins left="0.357638888888889" right="0.161111111111111" top="0.60625" bottom="0.60625"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workbookViewId="0">
      <selection activeCell="E14" sqref="E14"/>
    </sheetView>
  </sheetViews>
  <sheetFormatPr defaultColWidth="7.25" defaultRowHeight="11.25"/>
  <cols>
    <col min="1" max="1" width="5.5" style="219" customWidth="1"/>
    <col min="2" max="2" width="3.875" style="219" customWidth="1"/>
    <col min="3" max="3" width="4.625" style="219" customWidth="1"/>
    <col min="4" max="4" width="6.125" style="219" customWidth="1"/>
    <col min="5" max="5" width="27" style="219" customWidth="1"/>
    <col min="6" max="6" width="11.375" style="219" customWidth="1"/>
    <col min="7" max="7" width="8.625" style="219" customWidth="1"/>
    <col min="8" max="8" width="11.25" style="219" customWidth="1"/>
    <col min="9" max="9" width="9.5" style="219" customWidth="1"/>
    <col min="10" max="10" width="10.375" style="219" customWidth="1"/>
    <col min="11" max="11" width="7.625" style="219" customWidth="1"/>
    <col min="12" max="12" width="6.5" style="219" customWidth="1"/>
    <col min="13" max="13" width="8.75" style="219" customWidth="1"/>
    <col min="14" max="245" width="7.25" style="219" customWidth="1"/>
    <col min="246" max="16384" width="7.25" style="219"/>
  </cols>
  <sheetData>
    <row r="1" ht="12" customHeight="1" spans="1:13">
      <c r="A1" s="220"/>
      <c r="B1" s="220"/>
      <c r="C1" s="221"/>
      <c r="D1" s="222"/>
      <c r="E1" s="223"/>
      <c r="F1" s="224"/>
      <c r="G1" s="224"/>
      <c r="H1" s="224"/>
      <c r="I1" s="241"/>
      <c r="J1" s="224"/>
      <c r="K1" s="224"/>
      <c r="L1" s="224"/>
      <c r="M1" s="242" t="s">
        <v>83</v>
      </c>
    </row>
    <row r="2" ht="21.75" customHeight="1" spans="1:13">
      <c r="A2" s="225" t="s">
        <v>84</v>
      </c>
      <c r="B2" s="225"/>
      <c r="C2" s="225"/>
      <c r="D2" s="225"/>
      <c r="E2" s="225"/>
      <c r="F2" s="225"/>
      <c r="G2" s="225"/>
      <c r="H2" s="225"/>
      <c r="I2" s="225"/>
      <c r="J2" s="225"/>
      <c r="K2" s="225"/>
      <c r="L2" s="225"/>
      <c r="M2" s="225"/>
    </row>
    <row r="3" ht="18" customHeight="1" spans="1:13">
      <c r="A3" s="226" t="s">
        <v>2</v>
      </c>
      <c r="B3" s="227"/>
      <c r="C3" s="227"/>
      <c r="D3" s="227"/>
      <c r="E3" s="227"/>
      <c r="F3" s="224"/>
      <c r="G3" s="228"/>
      <c r="H3" s="228"/>
      <c r="I3" s="228"/>
      <c r="J3" s="228"/>
      <c r="K3" s="228"/>
      <c r="L3" s="228"/>
      <c r="M3" s="243" t="s">
        <v>3</v>
      </c>
    </row>
    <row r="4" ht="21" customHeight="1" spans="1:13">
      <c r="A4" s="229" t="s">
        <v>85</v>
      </c>
      <c r="B4" s="230"/>
      <c r="C4" s="230"/>
      <c r="D4" s="231" t="s">
        <v>86</v>
      </c>
      <c r="E4" s="231" t="s">
        <v>87</v>
      </c>
      <c r="F4" s="231" t="s">
        <v>59</v>
      </c>
      <c r="G4" s="232" t="s">
        <v>88</v>
      </c>
      <c r="H4" s="232"/>
      <c r="I4" s="232"/>
      <c r="J4" s="244"/>
      <c r="K4" s="245" t="s">
        <v>89</v>
      </c>
      <c r="L4" s="232"/>
      <c r="M4" s="244"/>
    </row>
    <row r="5" ht="30" customHeight="1" spans="1:13">
      <c r="A5" s="233" t="s">
        <v>90</v>
      </c>
      <c r="B5" s="234" t="s">
        <v>91</v>
      </c>
      <c r="C5" s="234" t="s">
        <v>92</v>
      </c>
      <c r="D5" s="231"/>
      <c r="E5" s="231"/>
      <c r="F5" s="231"/>
      <c r="G5" s="235" t="s">
        <v>73</v>
      </c>
      <c r="H5" s="231" t="s">
        <v>93</v>
      </c>
      <c r="I5" s="231" t="s">
        <v>94</v>
      </c>
      <c r="J5" s="231" t="s">
        <v>95</v>
      </c>
      <c r="K5" s="231" t="s">
        <v>73</v>
      </c>
      <c r="L5" s="231" t="s">
        <v>96</v>
      </c>
      <c r="M5" s="231" t="s">
        <v>97</v>
      </c>
    </row>
    <row r="6" ht="21" customHeight="1" spans="1:13">
      <c r="A6" s="236" t="s">
        <v>98</v>
      </c>
      <c r="B6" s="237" t="s">
        <v>98</v>
      </c>
      <c r="C6" s="237" t="s">
        <v>98</v>
      </c>
      <c r="D6" s="238" t="s">
        <v>98</v>
      </c>
      <c r="E6" s="239" t="s">
        <v>98</v>
      </c>
      <c r="F6" s="238">
        <v>1</v>
      </c>
      <c r="G6" s="240">
        <v>2</v>
      </c>
      <c r="H6" s="240">
        <v>3</v>
      </c>
      <c r="I6" s="240">
        <v>4</v>
      </c>
      <c r="J6" s="240">
        <v>5</v>
      </c>
      <c r="K6" s="240">
        <v>6</v>
      </c>
      <c r="L6" s="240">
        <v>7</v>
      </c>
      <c r="M6" s="240">
        <v>8</v>
      </c>
    </row>
    <row r="7" s="217" customFormat="1" ht="18" customHeight="1" spans="1:13">
      <c r="A7" s="185"/>
      <c r="B7" s="185"/>
      <c r="C7" s="186"/>
      <c r="D7" s="187" t="s">
        <v>99</v>
      </c>
      <c r="E7" s="188" t="s">
        <v>61</v>
      </c>
      <c r="F7" s="189">
        <f>F8+F13+F16+F24</f>
        <v>1000</v>
      </c>
      <c r="G7" s="189">
        <f t="shared" ref="G7:M7" si="0">G8+G13+G16+G24</f>
        <v>645</v>
      </c>
      <c r="H7" s="189">
        <f t="shared" si="0"/>
        <v>559.8</v>
      </c>
      <c r="I7" s="189">
        <f t="shared" si="0"/>
        <v>14.03</v>
      </c>
      <c r="J7" s="189">
        <f t="shared" si="0"/>
        <v>71.17</v>
      </c>
      <c r="K7" s="189">
        <f t="shared" si="0"/>
        <v>355</v>
      </c>
      <c r="L7" s="189">
        <f t="shared" si="0"/>
        <v>0</v>
      </c>
      <c r="M7" s="189">
        <f t="shared" si="0"/>
        <v>355</v>
      </c>
    </row>
    <row r="8" s="218" customFormat="1" ht="18" customHeight="1" spans="1:13">
      <c r="A8" s="190">
        <v>208</v>
      </c>
      <c r="B8" s="190"/>
      <c r="C8" s="191"/>
      <c r="D8" s="187" t="s">
        <v>99</v>
      </c>
      <c r="E8" s="191" t="s">
        <v>100</v>
      </c>
      <c r="F8" s="192">
        <f t="shared" ref="F8:F15" si="1">G8+K8</f>
        <v>101.08</v>
      </c>
      <c r="G8" s="192">
        <f t="shared" ref="G8:G12" si="2">H8+I8+J8</f>
        <v>101.08</v>
      </c>
      <c r="H8" s="192">
        <f t="shared" ref="H8:J8" si="3">SUM(H9:H12)</f>
        <v>84.64</v>
      </c>
      <c r="I8" s="192">
        <f t="shared" si="3"/>
        <v>0</v>
      </c>
      <c r="J8" s="192">
        <f t="shared" si="3"/>
        <v>16.44</v>
      </c>
      <c r="K8" s="192"/>
      <c r="L8" s="192"/>
      <c r="M8" s="192"/>
    </row>
    <row r="9" s="218" customFormat="1" ht="18" customHeight="1" spans="1:13">
      <c r="A9" s="190">
        <v>208</v>
      </c>
      <c r="B9" s="193" t="s">
        <v>101</v>
      </c>
      <c r="C9" s="194" t="s">
        <v>102</v>
      </c>
      <c r="D9" s="195"/>
      <c r="E9" s="191" t="s">
        <v>103</v>
      </c>
      <c r="F9" s="192">
        <f t="shared" si="1"/>
        <v>9.25</v>
      </c>
      <c r="G9" s="192">
        <f t="shared" si="2"/>
        <v>9.25</v>
      </c>
      <c r="H9" s="196"/>
      <c r="I9" s="211"/>
      <c r="J9" s="197">
        <v>9.25</v>
      </c>
      <c r="K9" s="192"/>
      <c r="L9" s="192"/>
      <c r="M9" s="192"/>
    </row>
    <row r="10" s="218" customFormat="1" ht="18" customHeight="1" spans="1:13">
      <c r="A10" s="190">
        <v>208</v>
      </c>
      <c r="B10" s="193" t="s">
        <v>101</v>
      </c>
      <c r="C10" s="194" t="s">
        <v>101</v>
      </c>
      <c r="D10" s="195"/>
      <c r="E10" s="191" t="s">
        <v>104</v>
      </c>
      <c r="F10" s="192">
        <f t="shared" si="1"/>
        <v>83.06</v>
      </c>
      <c r="G10" s="192">
        <f t="shared" si="2"/>
        <v>83.06</v>
      </c>
      <c r="H10" s="197">
        <v>83.06</v>
      </c>
      <c r="I10" s="211"/>
      <c r="J10" s="211"/>
      <c r="K10" s="192"/>
      <c r="L10" s="192"/>
      <c r="M10" s="192"/>
    </row>
    <row r="11" s="218" customFormat="1" ht="18" customHeight="1" spans="1:13">
      <c r="A11" s="190">
        <v>208</v>
      </c>
      <c r="B11" s="193" t="s">
        <v>105</v>
      </c>
      <c r="C11" s="194" t="s">
        <v>102</v>
      </c>
      <c r="D11" s="195"/>
      <c r="E11" s="191" t="s">
        <v>106</v>
      </c>
      <c r="F11" s="192">
        <f t="shared" si="1"/>
        <v>7.19</v>
      </c>
      <c r="G11" s="192">
        <f t="shared" si="2"/>
        <v>7.19</v>
      </c>
      <c r="H11" s="192"/>
      <c r="I11" s="192"/>
      <c r="J11" s="197">
        <v>7.19</v>
      </c>
      <c r="K11" s="192"/>
      <c r="L11" s="192"/>
      <c r="M11" s="192"/>
    </row>
    <row r="12" s="218" customFormat="1" ht="18" customHeight="1" spans="1:13">
      <c r="A12" s="190">
        <v>208</v>
      </c>
      <c r="B12" s="193" t="s">
        <v>107</v>
      </c>
      <c r="C12" s="194" t="s">
        <v>108</v>
      </c>
      <c r="D12" s="195"/>
      <c r="E12" s="191" t="s">
        <v>109</v>
      </c>
      <c r="F12" s="192">
        <f t="shared" si="1"/>
        <v>1.58</v>
      </c>
      <c r="G12" s="192">
        <f t="shared" si="2"/>
        <v>1.58</v>
      </c>
      <c r="H12" s="197">
        <v>1.58</v>
      </c>
      <c r="I12" s="192"/>
      <c r="J12" s="192"/>
      <c r="K12" s="192"/>
      <c r="L12" s="192"/>
      <c r="M12" s="192"/>
    </row>
    <row r="13" s="218" customFormat="1" ht="18" customHeight="1" spans="1:13">
      <c r="A13" s="190">
        <v>210</v>
      </c>
      <c r="B13" s="193"/>
      <c r="C13" s="194"/>
      <c r="D13" s="187" t="s">
        <v>99</v>
      </c>
      <c r="E13" s="191" t="s">
        <v>110</v>
      </c>
      <c r="F13" s="192">
        <f t="shared" si="1"/>
        <v>20.45</v>
      </c>
      <c r="G13" s="192">
        <f>G14+G15</f>
        <v>20.45</v>
      </c>
      <c r="H13" s="197">
        <f>H14+H15</f>
        <v>20.45</v>
      </c>
      <c r="I13" s="192"/>
      <c r="J13" s="192"/>
      <c r="K13" s="192"/>
      <c r="L13" s="192"/>
      <c r="M13" s="192"/>
    </row>
    <row r="14" s="218" customFormat="1" ht="18" customHeight="1" spans="1:13">
      <c r="A14" s="190">
        <v>210</v>
      </c>
      <c r="B14" s="193" t="s">
        <v>111</v>
      </c>
      <c r="C14" s="194" t="s">
        <v>102</v>
      </c>
      <c r="D14" s="195"/>
      <c r="E14" s="191" t="s">
        <v>112</v>
      </c>
      <c r="F14" s="192">
        <f t="shared" si="1"/>
        <v>4.87</v>
      </c>
      <c r="G14" s="192">
        <f>H14</f>
        <v>4.87</v>
      </c>
      <c r="H14" s="197">
        <v>4.87</v>
      </c>
      <c r="I14" s="192"/>
      <c r="J14" s="192"/>
      <c r="K14" s="192"/>
      <c r="L14" s="192"/>
      <c r="M14" s="192"/>
    </row>
    <row r="15" s="218" customFormat="1" ht="18" customHeight="1" spans="1:13">
      <c r="A15" s="190">
        <v>210</v>
      </c>
      <c r="B15" s="193" t="s">
        <v>111</v>
      </c>
      <c r="C15" s="194" t="s">
        <v>108</v>
      </c>
      <c r="D15" s="195"/>
      <c r="E15" s="191" t="s">
        <v>113</v>
      </c>
      <c r="F15" s="192">
        <f t="shared" si="1"/>
        <v>15.58</v>
      </c>
      <c r="G15" s="192">
        <f>H15</f>
        <v>15.58</v>
      </c>
      <c r="H15" s="197">
        <v>15.58</v>
      </c>
      <c r="I15" s="192"/>
      <c r="J15" s="192"/>
      <c r="K15" s="192"/>
      <c r="L15" s="192"/>
      <c r="M15" s="192"/>
    </row>
    <row r="16" s="218" customFormat="1" ht="18" customHeight="1" spans="1:13">
      <c r="A16" s="190">
        <v>213</v>
      </c>
      <c r="B16" s="193"/>
      <c r="C16" s="194"/>
      <c r="D16" s="187" t="s">
        <v>99</v>
      </c>
      <c r="E16" s="191" t="s">
        <v>114</v>
      </c>
      <c r="F16" s="192">
        <f>F17</f>
        <v>823.74</v>
      </c>
      <c r="G16" s="192">
        <f t="shared" ref="G16:M16" si="4">G17</f>
        <v>468.74</v>
      </c>
      <c r="H16" s="192">
        <f t="shared" si="4"/>
        <v>454.71</v>
      </c>
      <c r="I16" s="192">
        <f t="shared" si="4"/>
        <v>14.03</v>
      </c>
      <c r="J16" s="192">
        <f t="shared" si="4"/>
        <v>0</v>
      </c>
      <c r="K16" s="192">
        <f t="shared" si="4"/>
        <v>355</v>
      </c>
      <c r="L16" s="192">
        <f t="shared" si="4"/>
        <v>0</v>
      </c>
      <c r="M16" s="192">
        <f t="shared" si="4"/>
        <v>355</v>
      </c>
    </row>
    <row r="17" s="198" customFormat="1" ht="18" customHeight="1" spans="1:13">
      <c r="A17" s="190">
        <v>213</v>
      </c>
      <c r="B17" s="193" t="s">
        <v>108</v>
      </c>
      <c r="C17" s="194"/>
      <c r="E17" s="191" t="s">
        <v>115</v>
      </c>
      <c r="F17" s="192">
        <f t="shared" ref="F17:F23" si="5">G17+K17</f>
        <v>823.74</v>
      </c>
      <c r="G17" s="192">
        <f>G18+G19+G20+G21+G22+G23</f>
        <v>468.74</v>
      </c>
      <c r="H17" s="199">
        <f t="shared" ref="H17:M17" si="6">SUM(H18:H23)</f>
        <v>454.71</v>
      </c>
      <c r="I17" s="199">
        <f t="shared" si="6"/>
        <v>14.03</v>
      </c>
      <c r="J17" s="199">
        <f t="shared" si="6"/>
        <v>0</v>
      </c>
      <c r="K17" s="199">
        <f t="shared" si="6"/>
        <v>355</v>
      </c>
      <c r="L17" s="199">
        <f t="shared" si="6"/>
        <v>0</v>
      </c>
      <c r="M17" s="199">
        <f t="shared" si="6"/>
        <v>355</v>
      </c>
    </row>
    <row r="18" s="218" customFormat="1" ht="18" customHeight="1" spans="1:13">
      <c r="A18" s="190">
        <v>213</v>
      </c>
      <c r="B18" s="193" t="s">
        <v>108</v>
      </c>
      <c r="C18" s="194" t="s">
        <v>102</v>
      </c>
      <c r="D18" s="195"/>
      <c r="E18" s="191" t="s">
        <v>116</v>
      </c>
      <c r="F18" s="192">
        <f t="shared" si="5"/>
        <v>397.21</v>
      </c>
      <c r="G18" s="200">
        <f>H18+I18+J18</f>
        <v>186.21</v>
      </c>
      <c r="H18" s="201">
        <v>181.97</v>
      </c>
      <c r="I18" s="201">
        <v>4.24</v>
      </c>
      <c r="J18" s="202"/>
      <c r="K18" s="202">
        <v>211</v>
      </c>
      <c r="L18" s="202"/>
      <c r="M18" s="202">
        <v>211</v>
      </c>
    </row>
    <row r="19" s="218" customFormat="1" ht="18" customHeight="1" spans="1:13">
      <c r="A19" s="190">
        <v>213</v>
      </c>
      <c r="B19" s="193" t="s">
        <v>108</v>
      </c>
      <c r="C19" s="194" t="s">
        <v>117</v>
      </c>
      <c r="D19" s="195"/>
      <c r="E19" s="191" t="s">
        <v>118</v>
      </c>
      <c r="F19" s="192">
        <f t="shared" si="5"/>
        <v>286.53</v>
      </c>
      <c r="G19" s="192">
        <f t="shared" ref="G19:G23" si="7">H19+I19+J19</f>
        <v>282.53</v>
      </c>
      <c r="H19" s="202">
        <v>272.74</v>
      </c>
      <c r="I19" s="202">
        <v>9.79</v>
      </c>
      <c r="J19" s="202"/>
      <c r="K19" s="202">
        <v>4</v>
      </c>
      <c r="L19" s="202"/>
      <c r="M19" s="202">
        <v>4</v>
      </c>
    </row>
    <row r="20" s="218" customFormat="1" ht="18" customHeight="1" spans="1:13">
      <c r="A20" s="190">
        <v>213</v>
      </c>
      <c r="B20" s="193" t="s">
        <v>108</v>
      </c>
      <c r="C20" s="194" t="s">
        <v>119</v>
      </c>
      <c r="D20" s="195"/>
      <c r="E20" s="191" t="s">
        <v>120</v>
      </c>
      <c r="F20" s="192">
        <f t="shared" si="5"/>
        <v>5</v>
      </c>
      <c r="G20" s="192">
        <f t="shared" si="7"/>
        <v>0</v>
      </c>
      <c r="H20" s="202"/>
      <c r="I20" s="202"/>
      <c r="J20" s="202"/>
      <c r="K20" s="197">
        <v>5</v>
      </c>
      <c r="L20" s="202"/>
      <c r="M20" s="197">
        <v>5</v>
      </c>
    </row>
    <row r="21" s="218" customFormat="1" ht="18" customHeight="1" spans="1:13">
      <c r="A21" s="190">
        <v>213</v>
      </c>
      <c r="B21" s="193" t="s">
        <v>108</v>
      </c>
      <c r="C21" s="194" t="s">
        <v>121</v>
      </c>
      <c r="D21" s="195"/>
      <c r="E21" s="191" t="s">
        <v>122</v>
      </c>
      <c r="F21" s="192">
        <f t="shared" si="5"/>
        <v>25</v>
      </c>
      <c r="G21" s="192">
        <f t="shared" si="7"/>
        <v>0</v>
      </c>
      <c r="H21" s="202"/>
      <c r="I21" s="202"/>
      <c r="J21" s="202"/>
      <c r="K21" s="197">
        <v>25</v>
      </c>
      <c r="L21" s="202"/>
      <c r="M21" s="197">
        <v>25</v>
      </c>
    </row>
    <row r="22" s="218" customFormat="1" ht="18" customHeight="1" spans="1:13">
      <c r="A22" s="190">
        <v>213</v>
      </c>
      <c r="B22" s="193" t="s">
        <v>108</v>
      </c>
      <c r="C22" s="194" t="s">
        <v>123</v>
      </c>
      <c r="D22" s="195"/>
      <c r="E22" s="191" t="s">
        <v>124</v>
      </c>
      <c r="F22" s="192">
        <f t="shared" si="5"/>
        <v>10</v>
      </c>
      <c r="G22" s="192">
        <f t="shared" si="7"/>
        <v>0</v>
      </c>
      <c r="H22" s="202"/>
      <c r="I22" s="202"/>
      <c r="J22" s="202"/>
      <c r="K22" s="197">
        <v>10</v>
      </c>
      <c r="L22" s="202"/>
      <c r="M22" s="197">
        <v>10</v>
      </c>
    </row>
    <row r="23" s="218" customFormat="1" ht="18" customHeight="1" spans="1:13">
      <c r="A23" s="190">
        <v>213</v>
      </c>
      <c r="B23" s="193" t="s">
        <v>108</v>
      </c>
      <c r="C23" s="194" t="s">
        <v>125</v>
      </c>
      <c r="D23" s="195"/>
      <c r="E23" s="191" t="s">
        <v>126</v>
      </c>
      <c r="F23" s="192">
        <f t="shared" si="5"/>
        <v>100</v>
      </c>
      <c r="G23" s="192">
        <f t="shared" si="7"/>
        <v>0</v>
      </c>
      <c r="H23" s="202"/>
      <c r="I23" s="202"/>
      <c r="J23" s="202"/>
      <c r="K23" s="197">
        <v>100</v>
      </c>
      <c r="L23" s="202"/>
      <c r="M23" s="197">
        <v>100</v>
      </c>
    </row>
    <row r="24" s="218" customFormat="1" ht="18" customHeight="1" spans="1:13">
      <c r="A24" s="190">
        <v>221</v>
      </c>
      <c r="B24" s="193"/>
      <c r="C24" s="194"/>
      <c r="D24" s="187" t="s">
        <v>99</v>
      </c>
      <c r="E24" s="191" t="s">
        <v>127</v>
      </c>
      <c r="F24" s="192">
        <f t="shared" ref="F24:M24" si="8">F25</f>
        <v>54.73</v>
      </c>
      <c r="G24" s="192">
        <f t="shared" si="8"/>
        <v>54.73</v>
      </c>
      <c r="H24" s="192">
        <f t="shared" si="8"/>
        <v>0</v>
      </c>
      <c r="I24" s="192">
        <f t="shared" si="8"/>
        <v>0</v>
      </c>
      <c r="J24" s="192">
        <f t="shared" si="8"/>
        <v>54.73</v>
      </c>
      <c r="K24" s="192">
        <f t="shared" si="8"/>
        <v>0</v>
      </c>
      <c r="L24" s="192">
        <f t="shared" si="8"/>
        <v>0</v>
      </c>
      <c r="M24" s="192">
        <f t="shared" si="8"/>
        <v>0</v>
      </c>
    </row>
    <row r="25" s="218" customFormat="1" ht="14.25" spans="1:13">
      <c r="A25" s="190">
        <v>221</v>
      </c>
      <c r="B25" s="193" t="s">
        <v>108</v>
      </c>
      <c r="C25" s="194"/>
      <c r="D25" s="203"/>
      <c r="E25" s="204" t="s">
        <v>128</v>
      </c>
      <c r="F25" s="192">
        <f t="shared" ref="F25:J25" si="9">F26</f>
        <v>54.73</v>
      </c>
      <c r="G25" s="192">
        <v>54.73</v>
      </c>
      <c r="H25" s="192"/>
      <c r="I25" s="192"/>
      <c r="J25" s="192">
        <f t="shared" si="9"/>
        <v>54.73</v>
      </c>
      <c r="K25" s="197"/>
      <c r="L25" s="202"/>
      <c r="M25" s="197"/>
    </row>
    <row r="26" s="218" customFormat="1" ht="14.25" spans="1:13">
      <c r="A26" s="190">
        <v>221</v>
      </c>
      <c r="B26" s="193" t="s">
        <v>108</v>
      </c>
      <c r="C26" s="194" t="s">
        <v>102</v>
      </c>
      <c r="D26" s="205"/>
      <c r="E26" s="204" t="s">
        <v>129</v>
      </c>
      <c r="F26" s="192">
        <v>54.73</v>
      </c>
      <c r="G26" s="192">
        <v>54.73</v>
      </c>
      <c r="H26" s="202"/>
      <c r="I26" s="202"/>
      <c r="J26" s="202">
        <v>54.73</v>
      </c>
      <c r="K26" s="202"/>
      <c r="L26" s="202"/>
      <c r="M26" s="197"/>
    </row>
  </sheetData>
  <mergeCells count="5">
    <mergeCell ref="A2:M2"/>
    <mergeCell ref="A3:E3"/>
    <mergeCell ref="D4:D5"/>
    <mergeCell ref="E4:E5"/>
    <mergeCell ref="F4:F5"/>
  </mergeCells>
  <printOptions horizontalCentered="1"/>
  <pageMargins left="1.14513888888889" right="0.751388888888889" top="0.60625" bottom="0.60625" header="0.302777777777778" footer="0.302777777777778"/>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selection activeCell="D17" sqref="D17:F17"/>
    </sheetView>
  </sheetViews>
  <sheetFormatPr defaultColWidth="7.25" defaultRowHeight="11.25" outlineLevelCol="7"/>
  <cols>
    <col min="1" max="1" width="22.125" style="212" customWidth="1"/>
    <col min="2" max="2" width="8.125" style="212"/>
    <col min="3" max="3" width="23.25" style="212" customWidth="1"/>
    <col min="4" max="4" width="8.875" style="212" customWidth="1"/>
    <col min="5" max="5" width="9.25" style="212" customWidth="1"/>
    <col min="6" max="6" width="12.375" style="212" customWidth="1"/>
    <col min="7" max="7" width="5.75" style="212" customWidth="1"/>
    <col min="8" max="8" width="6.75" style="212" customWidth="1"/>
    <col min="9" max="16384" width="7.25" style="212"/>
  </cols>
  <sheetData>
    <row r="1" ht="13.5" spans="2:8">
      <c r="B1"/>
      <c r="C1"/>
      <c r="D1"/>
      <c r="E1"/>
      <c r="F1"/>
      <c r="G1"/>
      <c r="H1" s="213" t="s">
        <v>130</v>
      </c>
    </row>
    <row r="2" ht="20.25" spans="1:8">
      <c r="A2" s="214" t="s">
        <v>131</v>
      </c>
      <c r="B2" s="214"/>
      <c r="C2" s="214"/>
      <c r="D2" s="214"/>
      <c r="E2" s="214"/>
      <c r="F2" s="214"/>
      <c r="G2" s="214"/>
      <c r="H2" s="214"/>
    </row>
    <row r="3" ht="18.95" customHeight="1" spans="1:8">
      <c r="A3" s="143" t="s">
        <v>2</v>
      </c>
      <c r="B3" s="143"/>
      <c r="C3" s="148"/>
      <c r="D3" s="148"/>
      <c r="E3" s="148"/>
      <c r="F3" s="148"/>
      <c r="G3" s="25" t="s">
        <v>3</v>
      </c>
      <c r="H3" s="148"/>
    </row>
    <row r="4" ht="12.75" customHeight="1" spans="1:8">
      <c r="A4" s="20" t="s">
        <v>132</v>
      </c>
      <c r="B4" s="20"/>
      <c r="C4" s="20" t="s">
        <v>133</v>
      </c>
      <c r="D4" s="20"/>
      <c r="E4" s="20"/>
      <c r="F4" s="20"/>
      <c r="G4" s="20"/>
      <c r="H4" s="20"/>
    </row>
    <row r="5" ht="12.75" customHeight="1" spans="1:8">
      <c r="A5" s="20" t="s">
        <v>134</v>
      </c>
      <c r="B5" s="20" t="s">
        <v>135</v>
      </c>
      <c r="C5" s="20" t="s">
        <v>134</v>
      </c>
      <c r="D5" s="20" t="s">
        <v>61</v>
      </c>
      <c r="E5" s="20" t="s">
        <v>62</v>
      </c>
      <c r="F5" s="20"/>
      <c r="G5" s="20" t="s">
        <v>63</v>
      </c>
      <c r="H5" s="20" t="s">
        <v>64</v>
      </c>
    </row>
    <row r="6" spans="1:8">
      <c r="A6" s="20"/>
      <c r="B6" s="20"/>
      <c r="C6" s="20"/>
      <c r="D6" s="20"/>
      <c r="E6" s="20" t="s">
        <v>73</v>
      </c>
      <c r="F6" s="20" t="s">
        <v>10</v>
      </c>
      <c r="G6" s="20"/>
      <c r="H6" s="20"/>
    </row>
    <row r="7" ht="18" customHeight="1" spans="1:8">
      <c r="A7" s="215" t="s">
        <v>136</v>
      </c>
      <c r="B7" s="106">
        <v>1000</v>
      </c>
      <c r="C7" s="27" t="s">
        <v>137</v>
      </c>
      <c r="D7" s="106">
        <v>1000</v>
      </c>
      <c r="E7" s="106">
        <v>1000</v>
      </c>
      <c r="F7" s="106">
        <v>1000</v>
      </c>
      <c r="G7" s="19"/>
      <c r="H7" s="19"/>
    </row>
    <row r="8" ht="18" customHeight="1" spans="1:8">
      <c r="A8" s="215" t="s">
        <v>138</v>
      </c>
      <c r="B8" s="106">
        <v>1000</v>
      </c>
      <c r="C8" s="27" t="s">
        <v>139</v>
      </c>
      <c r="D8" s="106"/>
      <c r="E8" s="106"/>
      <c r="F8" s="106"/>
      <c r="G8" s="19"/>
      <c r="H8" s="19"/>
    </row>
    <row r="9" ht="18" customHeight="1" spans="1:8">
      <c r="A9" s="215" t="s">
        <v>10</v>
      </c>
      <c r="B9" s="106">
        <v>1000</v>
      </c>
      <c r="C9" s="27" t="s">
        <v>140</v>
      </c>
      <c r="D9" s="19"/>
      <c r="E9" s="19"/>
      <c r="F9" s="19"/>
      <c r="G9" s="19"/>
      <c r="H9" s="19"/>
    </row>
    <row r="10" ht="18" customHeight="1" spans="1:8">
      <c r="A10" s="215" t="s">
        <v>141</v>
      </c>
      <c r="B10" s="19"/>
      <c r="C10" s="27" t="s">
        <v>142</v>
      </c>
      <c r="D10" s="19"/>
      <c r="E10" s="19"/>
      <c r="F10" s="19"/>
      <c r="G10" s="19"/>
      <c r="H10" s="19"/>
    </row>
    <row r="11" ht="21" customHeight="1" spans="1:8">
      <c r="A11" s="215" t="s">
        <v>143</v>
      </c>
      <c r="B11" s="19"/>
      <c r="C11" s="27" t="s">
        <v>144</v>
      </c>
      <c r="D11" s="19"/>
      <c r="E11" s="19"/>
      <c r="F11" s="19"/>
      <c r="G11" s="105"/>
      <c r="H11" s="105"/>
    </row>
    <row r="12" ht="18" customHeight="1" spans="1:8">
      <c r="A12" s="215" t="s">
        <v>145</v>
      </c>
      <c r="B12" s="20"/>
      <c r="C12" s="27" t="s">
        <v>146</v>
      </c>
      <c r="D12" s="20"/>
      <c r="E12" s="20"/>
      <c r="F12" s="20"/>
      <c r="G12" s="105"/>
      <c r="H12" s="105"/>
    </row>
    <row r="13" ht="18" customHeight="1" spans="1:8">
      <c r="A13" s="215" t="s">
        <v>138</v>
      </c>
      <c r="B13" s="20"/>
      <c r="C13" s="27" t="s">
        <v>147</v>
      </c>
      <c r="D13" s="19"/>
      <c r="E13" s="19"/>
      <c r="F13" s="19"/>
      <c r="G13" s="105"/>
      <c r="H13" s="105"/>
    </row>
    <row r="14" ht="18" customHeight="1" spans="1:8">
      <c r="A14" s="215" t="s">
        <v>141</v>
      </c>
      <c r="B14" s="19"/>
      <c r="C14" s="27" t="s">
        <v>148</v>
      </c>
      <c r="D14" s="19"/>
      <c r="E14" s="19"/>
      <c r="F14" s="19"/>
      <c r="G14" s="105"/>
      <c r="H14" s="105"/>
    </row>
    <row r="15" ht="21" customHeight="1" spans="1:8">
      <c r="A15" s="215" t="s">
        <v>143</v>
      </c>
      <c r="B15" s="19"/>
      <c r="C15" s="27" t="s">
        <v>149</v>
      </c>
      <c r="D15" s="106">
        <v>101.08</v>
      </c>
      <c r="E15" s="106">
        <v>101.08</v>
      </c>
      <c r="F15" s="106">
        <v>101.08</v>
      </c>
      <c r="G15" s="105"/>
      <c r="H15" s="105"/>
    </row>
    <row r="16" ht="20.1" customHeight="1" spans="1:8">
      <c r="A16" s="19"/>
      <c r="B16" s="19"/>
      <c r="C16" s="27" t="s">
        <v>150</v>
      </c>
      <c r="G16" s="105"/>
      <c r="H16" s="105"/>
    </row>
    <row r="17" ht="14.1" customHeight="1" spans="1:8">
      <c r="A17" s="19"/>
      <c r="B17" s="19"/>
      <c r="C17" s="27" t="s">
        <v>151</v>
      </c>
      <c r="D17" s="19">
        <v>20.45</v>
      </c>
      <c r="E17" s="19">
        <v>20.45</v>
      </c>
      <c r="F17" s="19">
        <v>20.45</v>
      </c>
      <c r="G17" s="105"/>
      <c r="H17" s="105"/>
    </row>
    <row r="18" ht="14.1" customHeight="1" spans="1:8">
      <c r="A18" s="19"/>
      <c r="B18" s="19"/>
      <c r="C18" s="27" t="s">
        <v>152</v>
      </c>
      <c r="D18" s="19">
        <v>0</v>
      </c>
      <c r="E18" s="19">
        <v>0</v>
      </c>
      <c r="F18" s="19">
        <v>0</v>
      </c>
      <c r="G18" s="105"/>
      <c r="H18" s="105"/>
    </row>
    <row r="19" ht="14.1" customHeight="1" spans="1:8">
      <c r="A19" s="19"/>
      <c r="B19" s="19"/>
      <c r="C19" s="27" t="s">
        <v>153</v>
      </c>
      <c r="D19" s="19">
        <v>0</v>
      </c>
      <c r="E19" s="19">
        <v>0</v>
      </c>
      <c r="F19" s="19">
        <v>0</v>
      </c>
      <c r="G19" s="105"/>
      <c r="H19" s="105"/>
    </row>
    <row r="20" ht="18" customHeight="1" spans="1:8">
      <c r="A20" s="19"/>
      <c r="B20" s="19"/>
      <c r="C20" s="27" t="s">
        <v>154</v>
      </c>
      <c r="D20" s="19">
        <v>823.74</v>
      </c>
      <c r="E20" s="19">
        <v>823.74</v>
      </c>
      <c r="F20" s="19">
        <v>823.74</v>
      </c>
      <c r="G20" s="105"/>
      <c r="H20" s="105"/>
    </row>
    <row r="21" ht="18.95" customHeight="1" spans="1:8">
      <c r="A21" s="19"/>
      <c r="B21" s="19"/>
      <c r="C21" s="27" t="s">
        <v>155</v>
      </c>
      <c r="D21" s="19">
        <v>0</v>
      </c>
      <c r="E21" s="19">
        <v>0</v>
      </c>
      <c r="F21" s="19">
        <v>0</v>
      </c>
      <c r="G21" s="105"/>
      <c r="H21" s="105"/>
    </row>
    <row r="22" ht="18.95" customHeight="1" spans="1:8">
      <c r="A22" s="19"/>
      <c r="B22" s="19"/>
      <c r="C22" s="27" t="s">
        <v>156</v>
      </c>
      <c r="D22" s="19">
        <v>0</v>
      </c>
      <c r="E22" s="19">
        <v>0</v>
      </c>
      <c r="F22" s="19">
        <v>0</v>
      </c>
      <c r="G22" s="105"/>
      <c r="H22" s="105"/>
    </row>
    <row r="23" ht="18.95" customHeight="1" spans="1:8">
      <c r="A23" s="19"/>
      <c r="B23" s="19"/>
      <c r="C23" s="27" t="s">
        <v>157</v>
      </c>
      <c r="D23" s="19">
        <v>0</v>
      </c>
      <c r="E23" s="19">
        <v>0</v>
      </c>
      <c r="F23" s="19">
        <v>0</v>
      </c>
      <c r="G23" s="105"/>
      <c r="H23" s="105"/>
    </row>
    <row r="24" ht="18.95" customHeight="1" spans="1:8">
      <c r="A24" s="19"/>
      <c r="B24" s="19"/>
      <c r="C24" s="27" t="s">
        <v>158</v>
      </c>
      <c r="D24" s="19">
        <v>0</v>
      </c>
      <c r="E24" s="19">
        <v>0</v>
      </c>
      <c r="F24" s="19">
        <v>0</v>
      </c>
      <c r="G24" s="105"/>
      <c r="H24" s="105"/>
    </row>
    <row r="25" ht="18.95" customHeight="1" spans="1:8">
      <c r="A25" s="19"/>
      <c r="B25" s="19"/>
      <c r="C25" s="27" t="s">
        <v>159</v>
      </c>
      <c r="D25" s="19">
        <v>0</v>
      </c>
      <c r="E25" s="19">
        <v>0</v>
      </c>
      <c r="F25" s="19">
        <v>0</v>
      </c>
      <c r="G25" s="105"/>
      <c r="H25" s="105"/>
    </row>
    <row r="26" ht="18.95" customHeight="1" spans="1:8">
      <c r="A26" s="19"/>
      <c r="B26" s="19"/>
      <c r="C26" s="27" t="s">
        <v>160</v>
      </c>
      <c r="D26" s="19">
        <v>0</v>
      </c>
      <c r="E26" s="19">
        <v>0</v>
      </c>
      <c r="F26" s="19">
        <v>0</v>
      </c>
      <c r="G26" s="105"/>
      <c r="H26" s="105"/>
    </row>
    <row r="27" ht="18" customHeight="1" spans="1:8">
      <c r="A27" s="19"/>
      <c r="B27" s="19"/>
      <c r="C27" s="27" t="s">
        <v>161</v>
      </c>
      <c r="D27" s="20">
        <v>54.73</v>
      </c>
      <c r="E27" s="20">
        <v>54.73</v>
      </c>
      <c r="F27" s="20">
        <v>54.73</v>
      </c>
      <c r="G27" s="105"/>
      <c r="H27" s="105"/>
    </row>
    <row r="28" ht="18" customHeight="1" spans="1:8">
      <c r="A28" s="19"/>
      <c r="B28" s="19"/>
      <c r="C28" s="27" t="s">
        <v>162</v>
      </c>
      <c r="D28" s="19">
        <v>0</v>
      </c>
      <c r="E28" s="19">
        <v>0</v>
      </c>
      <c r="F28" s="19">
        <v>0</v>
      </c>
      <c r="G28" s="105"/>
      <c r="H28" s="105"/>
    </row>
    <row r="29" ht="18" customHeight="1" spans="1:8">
      <c r="A29" s="19"/>
      <c r="B29" s="19"/>
      <c r="C29" s="27" t="s">
        <v>163</v>
      </c>
      <c r="D29" s="19">
        <v>0</v>
      </c>
      <c r="E29" s="19">
        <v>0</v>
      </c>
      <c r="F29" s="19">
        <v>0</v>
      </c>
      <c r="G29" s="105"/>
      <c r="H29" s="105"/>
    </row>
    <row r="30" ht="18" customHeight="1" spans="1:8">
      <c r="A30" s="19"/>
      <c r="B30" s="19"/>
      <c r="C30" s="27" t="s">
        <v>164</v>
      </c>
      <c r="D30" s="19">
        <v>0</v>
      </c>
      <c r="E30" s="19">
        <v>0</v>
      </c>
      <c r="F30" s="19">
        <v>0</v>
      </c>
      <c r="G30" s="105"/>
      <c r="H30" s="105"/>
    </row>
    <row r="31" ht="18" customHeight="1" spans="1:8">
      <c r="A31" s="19"/>
      <c r="B31" s="19"/>
      <c r="C31" s="27" t="s">
        <v>165</v>
      </c>
      <c r="D31" s="19">
        <v>0</v>
      </c>
      <c r="E31" s="19">
        <v>0</v>
      </c>
      <c r="F31" s="19">
        <v>0</v>
      </c>
      <c r="G31" s="105"/>
      <c r="H31" s="105"/>
    </row>
    <row r="32" ht="18" customHeight="1" spans="1:8">
      <c r="A32" s="19"/>
      <c r="B32" s="19"/>
      <c r="C32" s="27" t="s">
        <v>166</v>
      </c>
      <c r="D32" s="19">
        <v>0</v>
      </c>
      <c r="E32" s="19">
        <v>0</v>
      </c>
      <c r="F32" s="19">
        <v>0</v>
      </c>
      <c r="G32" s="105"/>
      <c r="H32" s="105"/>
    </row>
    <row r="33" ht="18" customHeight="1" spans="1:8">
      <c r="A33" s="19"/>
      <c r="B33" s="19"/>
      <c r="C33" s="27" t="s">
        <v>167</v>
      </c>
      <c r="D33" s="19">
        <v>0</v>
      </c>
      <c r="E33" s="19">
        <v>0</v>
      </c>
      <c r="F33" s="19">
        <v>0</v>
      </c>
      <c r="G33" s="105"/>
      <c r="H33" s="105"/>
    </row>
    <row r="34" ht="18" customHeight="1" spans="1:8">
      <c r="A34" s="19"/>
      <c r="B34" s="19"/>
      <c r="C34" s="27" t="s">
        <v>168</v>
      </c>
      <c r="D34" s="19">
        <v>0</v>
      </c>
      <c r="E34" s="19">
        <v>0</v>
      </c>
      <c r="F34" s="19">
        <v>0</v>
      </c>
      <c r="G34" s="105"/>
      <c r="H34" s="105"/>
    </row>
    <row r="35" ht="18" customHeight="1" spans="1:8">
      <c r="A35" s="19"/>
      <c r="B35" s="19"/>
      <c r="C35" s="27" t="s">
        <v>169</v>
      </c>
      <c r="D35" s="19">
        <v>0</v>
      </c>
      <c r="E35" s="19">
        <v>0</v>
      </c>
      <c r="F35" s="19">
        <v>0</v>
      </c>
      <c r="G35" s="105"/>
      <c r="H35" s="105"/>
    </row>
    <row r="36" ht="18" customHeight="1" spans="1:8">
      <c r="A36" s="19"/>
      <c r="B36" s="19"/>
      <c r="C36" s="27" t="s">
        <v>170</v>
      </c>
      <c r="D36" s="19">
        <v>0</v>
      </c>
      <c r="E36" s="19">
        <v>0</v>
      </c>
      <c r="F36" s="19">
        <v>0</v>
      </c>
      <c r="G36" s="105"/>
      <c r="H36" s="105"/>
    </row>
    <row r="37" ht="26.1" customHeight="1" spans="1:8">
      <c r="A37" s="19"/>
      <c r="B37" s="19"/>
      <c r="C37" s="27" t="s">
        <v>171</v>
      </c>
      <c r="D37" s="19">
        <v>0</v>
      </c>
      <c r="E37" s="19">
        <v>0</v>
      </c>
      <c r="F37" s="19">
        <v>0</v>
      </c>
      <c r="G37" s="105"/>
      <c r="H37" s="105"/>
    </row>
    <row r="38" ht="18" customHeight="1" spans="1:8">
      <c r="A38" s="19"/>
      <c r="B38" s="19"/>
      <c r="C38" s="27" t="s">
        <v>172</v>
      </c>
      <c r="D38" s="216"/>
      <c r="E38" s="216"/>
      <c r="F38" s="216"/>
      <c r="G38" s="105"/>
      <c r="H38" s="105"/>
    </row>
    <row r="39" ht="18" customHeight="1" spans="1:8">
      <c r="A39" s="20" t="s">
        <v>173</v>
      </c>
      <c r="B39" s="106">
        <v>1000</v>
      </c>
      <c r="C39" s="20" t="s">
        <v>174</v>
      </c>
      <c r="D39" s="106">
        <v>1000</v>
      </c>
      <c r="E39" s="106">
        <v>1000</v>
      </c>
      <c r="F39" s="106">
        <v>1000</v>
      </c>
      <c r="G39" s="105"/>
      <c r="H39" s="105"/>
    </row>
  </sheetData>
  <mergeCells count="12">
    <mergeCell ref="A2:H2"/>
    <mergeCell ref="A3:B3"/>
    <mergeCell ref="G3:H3"/>
    <mergeCell ref="A4:B4"/>
    <mergeCell ref="C4:H4"/>
    <mergeCell ref="E5:F5"/>
    <mergeCell ref="A5:A6"/>
    <mergeCell ref="B5:B6"/>
    <mergeCell ref="C5:C6"/>
    <mergeCell ref="D5:D6"/>
    <mergeCell ref="G5:G6"/>
    <mergeCell ref="H5:H6"/>
  </mergeCells>
  <printOptions horizontalCentered="1"/>
  <pageMargins left="0.357638888888889" right="0.357638888888889" top="0.60625" bottom="0.409027777777778" header="0.5" footer="0.302777777777778"/>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topLeftCell="A3" workbookViewId="0">
      <selection activeCell="G7" sqref="G7"/>
    </sheetView>
  </sheetViews>
  <sheetFormatPr defaultColWidth="7.25" defaultRowHeight="11.25"/>
  <cols>
    <col min="1" max="1" width="6.25" style="163" customWidth="1"/>
    <col min="2" max="2" width="5.625" style="163" customWidth="1"/>
    <col min="3" max="3" width="5.375" style="163" customWidth="1"/>
    <col min="4" max="4" width="8.5" style="163" customWidth="1"/>
    <col min="5" max="5" width="32.75" style="163" customWidth="1"/>
    <col min="6" max="6" width="9.5" style="163" customWidth="1"/>
    <col min="7" max="7" width="9" style="163" customWidth="1"/>
    <col min="8" max="8" width="9.5" style="163" customWidth="1"/>
    <col min="9" max="9" width="9.875" style="163" customWidth="1"/>
    <col min="10" max="10" width="11" style="163" customWidth="1"/>
    <col min="11" max="12" width="8.875" style="163" customWidth="1"/>
    <col min="13" max="13" width="10.375" style="163" customWidth="1"/>
    <col min="14" max="245" width="7.25" style="163" customWidth="1"/>
    <col min="246" max="16384" width="7.25" style="163"/>
  </cols>
  <sheetData>
    <row r="1" ht="17.1" customHeight="1" spans="1:13">
      <c r="A1" s="164"/>
      <c r="B1" s="164"/>
      <c r="C1" s="165"/>
      <c r="D1" s="166"/>
      <c r="E1" s="167"/>
      <c r="F1" s="168"/>
      <c r="G1" s="168"/>
      <c r="H1" s="168"/>
      <c r="I1" s="206"/>
      <c r="J1" s="168"/>
      <c r="K1" s="168"/>
      <c r="L1" s="168"/>
      <c r="M1" s="207" t="s">
        <v>175</v>
      </c>
    </row>
    <row r="2" ht="21.75" customHeight="1" spans="1:13">
      <c r="A2" s="169" t="s">
        <v>176</v>
      </c>
      <c r="B2" s="169"/>
      <c r="C2" s="169"/>
      <c r="D2" s="169"/>
      <c r="E2" s="169"/>
      <c r="F2" s="169"/>
      <c r="G2" s="169"/>
      <c r="H2" s="169"/>
      <c r="I2" s="169"/>
      <c r="J2" s="169"/>
      <c r="K2" s="169"/>
      <c r="L2" s="169"/>
      <c r="M2" s="169"/>
    </row>
    <row r="3" ht="25.5" customHeight="1" spans="1:13">
      <c r="A3" s="170" t="s">
        <v>2</v>
      </c>
      <c r="B3" s="171"/>
      <c r="C3" s="171"/>
      <c r="D3" s="171"/>
      <c r="E3" s="171"/>
      <c r="F3" s="168"/>
      <c r="G3" s="172"/>
      <c r="H3" s="172"/>
      <c r="I3" s="172"/>
      <c r="J3" s="172"/>
      <c r="K3" s="172"/>
      <c r="L3" s="172"/>
      <c r="M3" s="208" t="s">
        <v>3</v>
      </c>
    </row>
    <row r="4" s="161" customFormat="1" ht="25.5" customHeight="1" spans="1:13">
      <c r="A4" s="173" t="s">
        <v>85</v>
      </c>
      <c r="B4" s="174"/>
      <c r="C4" s="174"/>
      <c r="D4" s="175" t="s">
        <v>86</v>
      </c>
      <c r="E4" s="175" t="s">
        <v>87</v>
      </c>
      <c r="F4" s="175" t="s">
        <v>59</v>
      </c>
      <c r="G4" s="176" t="s">
        <v>88</v>
      </c>
      <c r="H4" s="176"/>
      <c r="I4" s="176"/>
      <c r="J4" s="209"/>
      <c r="K4" s="210" t="s">
        <v>89</v>
      </c>
      <c r="L4" s="176"/>
      <c r="M4" s="209"/>
    </row>
    <row r="5" s="161" customFormat="1" ht="33" customHeight="1" spans="1:13">
      <c r="A5" s="177" t="s">
        <v>90</v>
      </c>
      <c r="B5" s="178" t="s">
        <v>91</v>
      </c>
      <c r="C5" s="178" t="s">
        <v>92</v>
      </c>
      <c r="D5" s="175"/>
      <c r="E5" s="175"/>
      <c r="F5" s="175"/>
      <c r="G5" s="179" t="s">
        <v>73</v>
      </c>
      <c r="H5" s="175" t="s">
        <v>93</v>
      </c>
      <c r="I5" s="175" t="s">
        <v>94</v>
      </c>
      <c r="J5" s="175" t="s">
        <v>95</v>
      </c>
      <c r="K5" s="175" t="s">
        <v>73</v>
      </c>
      <c r="L5" s="175" t="s">
        <v>96</v>
      </c>
      <c r="M5" s="175" t="s">
        <v>97</v>
      </c>
    </row>
    <row r="6" s="161" customFormat="1" ht="20.25" customHeight="1" spans="1:13">
      <c r="A6" s="180" t="s">
        <v>98</v>
      </c>
      <c r="B6" s="181" t="s">
        <v>98</v>
      </c>
      <c r="C6" s="181" t="s">
        <v>98</v>
      </c>
      <c r="D6" s="182" t="s">
        <v>98</v>
      </c>
      <c r="E6" s="183" t="s">
        <v>98</v>
      </c>
      <c r="F6" s="182">
        <v>1</v>
      </c>
      <c r="G6" s="184">
        <v>2</v>
      </c>
      <c r="H6" s="184">
        <v>3</v>
      </c>
      <c r="I6" s="184">
        <v>4</v>
      </c>
      <c r="J6" s="184">
        <v>5</v>
      </c>
      <c r="K6" s="184">
        <v>6</v>
      </c>
      <c r="L6" s="184">
        <v>7</v>
      </c>
      <c r="M6" s="184">
        <v>8</v>
      </c>
    </row>
    <row r="7" s="162" customFormat="1" ht="18.95" customHeight="1" spans="1:13">
      <c r="A7" s="185"/>
      <c r="B7" s="185"/>
      <c r="C7" s="186"/>
      <c r="D7" s="187" t="s">
        <v>99</v>
      </c>
      <c r="E7" s="188" t="s">
        <v>61</v>
      </c>
      <c r="F7" s="189">
        <f t="shared" ref="F7:M7" si="0">F8+F13+F16+F24</f>
        <v>1000</v>
      </c>
      <c r="G7" s="189">
        <f t="shared" si="0"/>
        <v>645</v>
      </c>
      <c r="H7" s="189">
        <f t="shared" si="0"/>
        <v>559.8</v>
      </c>
      <c r="I7" s="189">
        <f t="shared" si="0"/>
        <v>14.03</v>
      </c>
      <c r="J7" s="189">
        <f t="shared" si="0"/>
        <v>71.17</v>
      </c>
      <c r="K7" s="189">
        <f t="shared" si="0"/>
        <v>355</v>
      </c>
      <c r="L7" s="189">
        <f t="shared" si="0"/>
        <v>0</v>
      </c>
      <c r="M7" s="189">
        <f t="shared" si="0"/>
        <v>355</v>
      </c>
    </row>
    <row r="8" s="162" customFormat="1" ht="18.95" customHeight="1" spans="1:13">
      <c r="A8" s="190">
        <v>208</v>
      </c>
      <c r="B8" s="190"/>
      <c r="C8" s="191"/>
      <c r="D8" s="187" t="s">
        <v>99</v>
      </c>
      <c r="E8" s="191" t="s">
        <v>100</v>
      </c>
      <c r="F8" s="192">
        <f t="shared" ref="F8:F15" si="1">G8+K8</f>
        <v>101.08</v>
      </c>
      <c r="G8" s="192">
        <f t="shared" ref="G8:G12" si="2">H8+I8+J8</f>
        <v>101.08</v>
      </c>
      <c r="H8" s="192">
        <f t="shared" ref="H8:J8" si="3">SUM(H9:H12)</f>
        <v>84.64</v>
      </c>
      <c r="I8" s="192">
        <f t="shared" si="3"/>
        <v>0</v>
      </c>
      <c r="J8" s="192">
        <f t="shared" si="3"/>
        <v>16.44</v>
      </c>
      <c r="K8" s="192"/>
      <c r="L8" s="192"/>
      <c r="M8" s="192"/>
    </row>
    <row r="9" s="162" customFormat="1" ht="18.95" customHeight="1" spans="1:13">
      <c r="A9" s="190">
        <v>208</v>
      </c>
      <c r="B9" s="193" t="s">
        <v>101</v>
      </c>
      <c r="C9" s="194" t="s">
        <v>102</v>
      </c>
      <c r="D9" s="195"/>
      <c r="E9" s="191" t="s">
        <v>103</v>
      </c>
      <c r="F9" s="192">
        <f t="shared" si="1"/>
        <v>9.25</v>
      </c>
      <c r="G9" s="192">
        <f t="shared" si="2"/>
        <v>9.25</v>
      </c>
      <c r="H9" s="196"/>
      <c r="I9" s="211"/>
      <c r="J9" s="197">
        <v>9.25</v>
      </c>
      <c r="K9" s="192"/>
      <c r="L9" s="192"/>
      <c r="M9" s="192"/>
    </row>
    <row r="10" s="162" customFormat="1" ht="18.95" customHeight="1" spans="1:13">
      <c r="A10" s="190">
        <v>208</v>
      </c>
      <c r="B10" s="193" t="s">
        <v>101</v>
      </c>
      <c r="C10" s="194" t="s">
        <v>101</v>
      </c>
      <c r="D10" s="195"/>
      <c r="E10" s="191" t="s">
        <v>104</v>
      </c>
      <c r="F10" s="192">
        <f t="shared" si="1"/>
        <v>83.06</v>
      </c>
      <c r="G10" s="192">
        <f t="shared" si="2"/>
        <v>83.06</v>
      </c>
      <c r="H10" s="197">
        <v>83.06</v>
      </c>
      <c r="I10" s="211"/>
      <c r="J10" s="211"/>
      <c r="K10" s="192"/>
      <c r="L10" s="192"/>
      <c r="M10" s="192"/>
    </row>
    <row r="11" s="162" customFormat="1" ht="18.95" customHeight="1" spans="1:13">
      <c r="A11" s="190">
        <v>208</v>
      </c>
      <c r="B11" s="193" t="s">
        <v>105</v>
      </c>
      <c r="C11" s="194" t="s">
        <v>102</v>
      </c>
      <c r="D11" s="195"/>
      <c r="E11" s="191" t="s">
        <v>106</v>
      </c>
      <c r="F11" s="192">
        <f t="shared" si="1"/>
        <v>7.19</v>
      </c>
      <c r="G11" s="192">
        <f t="shared" si="2"/>
        <v>7.19</v>
      </c>
      <c r="H11" s="192"/>
      <c r="I11" s="192"/>
      <c r="J11" s="197">
        <v>7.19</v>
      </c>
      <c r="K11" s="192"/>
      <c r="L11" s="192"/>
      <c r="M11" s="192"/>
    </row>
    <row r="12" s="162" customFormat="1" ht="18.95" customHeight="1" spans="1:13">
      <c r="A12" s="190">
        <v>208</v>
      </c>
      <c r="B12" s="193" t="s">
        <v>107</v>
      </c>
      <c r="C12" s="194" t="s">
        <v>108</v>
      </c>
      <c r="D12" s="195"/>
      <c r="E12" s="191" t="s">
        <v>109</v>
      </c>
      <c r="F12" s="192">
        <f t="shared" si="1"/>
        <v>1.58</v>
      </c>
      <c r="G12" s="192">
        <f t="shared" si="2"/>
        <v>1.58</v>
      </c>
      <c r="H12" s="197">
        <v>1.58</v>
      </c>
      <c r="I12" s="192"/>
      <c r="J12" s="192"/>
      <c r="K12" s="192"/>
      <c r="L12" s="192"/>
      <c r="M12" s="192"/>
    </row>
    <row r="13" s="162" customFormat="1" ht="18.95" customHeight="1" spans="1:13">
      <c r="A13" s="190">
        <v>210</v>
      </c>
      <c r="B13" s="193"/>
      <c r="C13" s="194"/>
      <c r="D13" s="187" t="s">
        <v>99</v>
      </c>
      <c r="E13" s="191" t="s">
        <v>177</v>
      </c>
      <c r="F13" s="192">
        <f t="shared" si="1"/>
        <v>20.45</v>
      </c>
      <c r="G13" s="192">
        <f>G14+G15</f>
        <v>20.45</v>
      </c>
      <c r="H13" s="197">
        <f>H14+H15</f>
        <v>20.45</v>
      </c>
      <c r="I13" s="192"/>
      <c r="J13" s="192"/>
      <c r="K13" s="192"/>
      <c r="L13" s="192"/>
      <c r="M13" s="192"/>
    </row>
    <row r="14" s="162" customFormat="1" ht="18.95" customHeight="1" spans="1:13">
      <c r="A14" s="190">
        <v>210</v>
      </c>
      <c r="B14" s="193" t="s">
        <v>111</v>
      </c>
      <c r="C14" s="194" t="s">
        <v>102</v>
      </c>
      <c r="D14" s="195"/>
      <c r="E14" s="191" t="s">
        <v>112</v>
      </c>
      <c r="F14" s="192">
        <f t="shared" si="1"/>
        <v>4.87</v>
      </c>
      <c r="G14" s="192">
        <f>H14</f>
        <v>4.87</v>
      </c>
      <c r="H14" s="197">
        <v>4.87</v>
      </c>
      <c r="I14" s="192"/>
      <c r="J14" s="192"/>
      <c r="K14" s="192"/>
      <c r="L14" s="192"/>
      <c r="M14" s="192"/>
    </row>
    <row r="15" s="162" customFormat="1" ht="18.95" customHeight="1" spans="1:13">
      <c r="A15" s="190">
        <v>210</v>
      </c>
      <c r="B15" s="193" t="s">
        <v>111</v>
      </c>
      <c r="C15" s="194" t="s">
        <v>108</v>
      </c>
      <c r="D15" s="195"/>
      <c r="E15" s="191" t="s">
        <v>113</v>
      </c>
      <c r="F15" s="192">
        <f t="shared" si="1"/>
        <v>15.58</v>
      </c>
      <c r="G15" s="192">
        <f>H15</f>
        <v>15.58</v>
      </c>
      <c r="H15" s="197">
        <v>15.58</v>
      </c>
      <c r="I15" s="192"/>
      <c r="J15" s="192"/>
      <c r="K15" s="192"/>
      <c r="L15" s="192"/>
      <c r="M15" s="192"/>
    </row>
    <row r="16" s="162" customFormat="1" ht="18.95" customHeight="1" spans="1:13">
      <c r="A16" s="190">
        <v>213</v>
      </c>
      <c r="B16" s="193"/>
      <c r="C16" s="194"/>
      <c r="D16" s="187" t="s">
        <v>99</v>
      </c>
      <c r="E16" s="191" t="s">
        <v>114</v>
      </c>
      <c r="F16" s="192">
        <f t="shared" ref="F16:M16" si="4">F17</f>
        <v>823.74</v>
      </c>
      <c r="G16" s="192">
        <f t="shared" si="4"/>
        <v>468.74</v>
      </c>
      <c r="H16" s="192">
        <f t="shared" si="4"/>
        <v>454.71</v>
      </c>
      <c r="I16" s="192">
        <f t="shared" si="4"/>
        <v>14.03</v>
      </c>
      <c r="J16" s="192">
        <f t="shared" si="4"/>
        <v>0</v>
      </c>
      <c r="K16" s="192">
        <f t="shared" si="4"/>
        <v>355</v>
      </c>
      <c r="L16" s="192">
        <f t="shared" si="4"/>
        <v>0</v>
      </c>
      <c r="M16" s="192">
        <f t="shared" si="4"/>
        <v>355</v>
      </c>
    </row>
    <row r="17" s="162" customFormat="1" ht="18.95" customHeight="1" spans="1:13">
      <c r="A17" s="190">
        <v>213</v>
      </c>
      <c r="B17" s="193" t="s">
        <v>108</v>
      </c>
      <c r="C17" s="194"/>
      <c r="D17" s="198"/>
      <c r="E17" s="191" t="s">
        <v>115</v>
      </c>
      <c r="F17" s="192">
        <f t="shared" ref="F17:F23" si="5">G17+K17</f>
        <v>823.74</v>
      </c>
      <c r="G17" s="192">
        <f>G18+G19+G20+G21+G22+G23</f>
        <v>468.74</v>
      </c>
      <c r="H17" s="199">
        <f t="shared" ref="H17:M17" si="6">SUM(H18:H23)</f>
        <v>454.71</v>
      </c>
      <c r="I17" s="199">
        <f t="shared" si="6"/>
        <v>14.03</v>
      </c>
      <c r="J17" s="199">
        <f t="shared" si="6"/>
        <v>0</v>
      </c>
      <c r="K17" s="199">
        <f t="shared" si="6"/>
        <v>355</v>
      </c>
      <c r="L17" s="199">
        <f t="shared" si="6"/>
        <v>0</v>
      </c>
      <c r="M17" s="199">
        <f t="shared" si="6"/>
        <v>355</v>
      </c>
    </row>
    <row r="18" s="162" customFormat="1" ht="18.95" customHeight="1" spans="1:13">
      <c r="A18" s="190">
        <v>213</v>
      </c>
      <c r="B18" s="193" t="s">
        <v>108</v>
      </c>
      <c r="C18" s="194" t="s">
        <v>102</v>
      </c>
      <c r="D18" s="195"/>
      <c r="E18" s="191" t="s">
        <v>116</v>
      </c>
      <c r="F18" s="192">
        <f t="shared" si="5"/>
        <v>397.21</v>
      </c>
      <c r="G18" s="200">
        <f t="shared" ref="G18:G23" si="7">H18+I18+J18</f>
        <v>186.21</v>
      </c>
      <c r="H18" s="201">
        <v>181.97</v>
      </c>
      <c r="I18" s="201">
        <v>4.24</v>
      </c>
      <c r="J18" s="202"/>
      <c r="K18" s="202">
        <v>211</v>
      </c>
      <c r="L18" s="202"/>
      <c r="M18" s="202">
        <v>211</v>
      </c>
    </row>
    <row r="19" s="162" customFormat="1" ht="18.95" customHeight="1" spans="1:13">
      <c r="A19" s="190">
        <v>213</v>
      </c>
      <c r="B19" s="193" t="s">
        <v>108</v>
      </c>
      <c r="C19" s="194" t="s">
        <v>117</v>
      </c>
      <c r="D19" s="195"/>
      <c r="E19" s="191" t="s">
        <v>118</v>
      </c>
      <c r="F19" s="192">
        <f t="shared" si="5"/>
        <v>286.53</v>
      </c>
      <c r="G19" s="192">
        <f t="shared" si="7"/>
        <v>282.53</v>
      </c>
      <c r="H19" s="202">
        <v>272.74</v>
      </c>
      <c r="I19" s="202">
        <v>9.79</v>
      </c>
      <c r="J19" s="202"/>
      <c r="K19" s="202">
        <v>4</v>
      </c>
      <c r="L19" s="202"/>
      <c r="M19" s="202">
        <v>4</v>
      </c>
    </row>
    <row r="20" s="162" customFormat="1" ht="18.95" customHeight="1" spans="1:13">
      <c r="A20" s="190">
        <v>213</v>
      </c>
      <c r="B20" s="193" t="s">
        <v>108</v>
      </c>
      <c r="C20" s="194" t="s">
        <v>119</v>
      </c>
      <c r="D20" s="195"/>
      <c r="E20" s="191" t="s">
        <v>120</v>
      </c>
      <c r="F20" s="192">
        <f t="shared" si="5"/>
        <v>5</v>
      </c>
      <c r="G20" s="192">
        <f t="shared" si="7"/>
        <v>0</v>
      </c>
      <c r="H20" s="202"/>
      <c r="I20" s="202"/>
      <c r="J20" s="202"/>
      <c r="K20" s="197">
        <v>5</v>
      </c>
      <c r="L20" s="202"/>
      <c r="M20" s="197">
        <v>5</v>
      </c>
    </row>
    <row r="21" s="162" customFormat="1" ht="18.95" customHeight="1" spans="1:13">
      <c r="A21" s="190">
        <v>213</v>
      </c>
      <c r="B21" s="193" t="s">
        <v>108</v>
      </c>
      <c r="C21" s="194" t="s">
        <v>121</v>
      </c>
      <c r="D21" s="195"/>
      <c r="E21" s="191" t="s">
        <v>122</v>
      </c>
      <c r="F21" s="192">
        <f t="shared" si="5"/>
        <v>25</v>
      </c>
      <c r="G21" s="192">
        <f t="shared" si="7"/>
        <v>0</v>
      </c>
      <c r="H21" s="202"/>
      <c r="I21" s="202"/>
      <c r="J21" s="202"/>
      <c r="K21" s="197">
        <v>25</v>
      </c>
      <c r="L21" s="202"/>
      <c r="M21" s="197">
        <v>25</v>
      </c>
    </row>
    <row r="22" s="162" customFormat="1" ht="18.95" customHeight="1" spans="1:13">
      <c r="A22" s="190">
        <v>213</v>
      </c>
      <c r="B22" s="193" t="s">
        <v>108</v>
      </c>
      <c r="C22" s="194" t="s">
        <v>123</v>
      </c>
      <c r="D22" s="195"/>
      <c r="E22" s="191" t="s">
        <v>124</v>
      </c>
      <c r="F22" s="192">
        <f t="shared" si="5"/>
        <v>10</v>
      </c>
      <c r="G22" s="192">
        <f t="shared" si="7"/>
        <v>0</v>
      </c>
      <c r="H22" s="202"/>
      <c r="I22" s="202"/>
      <c r="J22" s="202"/>
      <c r="K22" s="197">
        <v>10</v>
      </c>
      <c r="L22" s="202"/>
      <c r="M22" s="197">
        <v>10</v>
      </c>
    </row>
    <row r="23" s="162" customFormat="1" ht="18.95" customHeight="1" spans="1:13">
      <c r="A23" s="190">
        <v>213</v>
      </c>
      <c r="B23" s="193" t="s">
        <v>108</v>
      </c>
      <c r="C23" s="194" t="s">
        <v>125</v>
      </c>
      <c r="D23" s="195"/>
      <c r="E23" s="191" t="s">
        <v>126</v>
      </c>
      <c r="F23" s="192">
        <f t="shared" si="5"/>
        <v>100</v>
      </c>
      <c r="G23" s="192">
        <f t="shared" si="7"/>
        <v>0</v>
      </c>
      <c r="H23" s="202"/>
      <c r="I23" s="202"/>
      <c r="J23" s="202"/>
      <c r="K23" s="197">
        <v>100</v>
      </c>
      <c r="L23" s="202"/>
      <c r="M23" s="197">
        <v>100</v>
      </c>
    </row>
    <row r="24" ht="18.95" customHeight="1" spans="1:13">
      <c r="A24" s="190">
        <v>221</v>
      </c>
      <c r="B24" s="193"/>
      <c r="C24" s="194"/>
      <c r="D24" s="187" t="s">
        <v>99</v>
      </c>
      <c r="E24" s="191" t="s">
        <v>127</v>
      </c>
      <c r="F24" s="192">
        <f t="shared" ref="F24:M24" si="8">F25</f>
        <v>54.73</v>
      </c>
      <c r="G24" s="192">
        <f t="shared" si="8"/>
        <v>54.73</v>
      </c>
      <c r="H24" s="192">
        <f t="shared" si="8"/>
        <v>0</v>
      </c>
      <c r="I24" s="192">
        <f t="shared" si="8"/>
        <v>0</v>
      </c>
      <c r="J24" s="192">
        <f t="shared" si="8"/>
        <v>54.73</v>
      </c>
      <c r="K24" s="192">
        <f t="shared" si="8"/>
        <v>0</v>
      </c>
      <c r="L24" s="192">
        <f t="shared" si="8"/>
        <v>0</v>
      </c>
      <c r="M24" s="192">
        <f t="shared" si="8"/>
        <v>0</v>
      </c>
    </row>
    <row r="25" ht="18.95" customHeight="1" spans="1:13">
      <c r="A25" s="190">
        <v>221</v>
      </c>
      <c r="B25" s="193" t="s">
        <v>108</v>
      </c>
      <c r="C25" s="194"/>
      <c r="D25" s="203"/>
      <c r="E25" s="204" t="s">
        <v>128</v>
      </c>
      <c r="F25" s="192">
        <f>F26</f>
        <v>54.73</v>
      </c>
      <c r="G25" s="192">
        <v>54.73</v>
      </c>
      <c r="H25" s="192"/>
      <c r="I25" s="192"/>
      <c r="J25" s="192">
        <f>J26</f>
        <v>54.73</v>
      </c>
      <c r="K25" s="197"/>
      <c r="L25" s="202"/>
      <c r="M25" s="197"/>
    </row>
    <row r="26" ht="14.25" spans="1:13">
      <c r="A26" s="190">
        <v>221</v>
      </c>
      <c r="B26" s="193" t="s">
        <v>108</v>
      </c>
      <c r="C26" s="194" t="s">
        <v>102</v>
      </c>
      <c r="D26" s="205"/>
      <c r="E26" s="204" t="s">
        <v>129</v>
      </c>
      <c r="F26" s="192">
        <v>54.73</v>
      </c>
      <c r="G26" s="192">
        <v>54.73</v>
      </c>
      <c r="H26" s="202"/>
      <c r="I26" s="202"/>
      <c r="J26" s="202">
        <v>54.73</v>
      </c>
      <c r="K26" s="202"/>
      <c r="L26" s="202"/>
      <c r="M26" s="197"/>
    </row>
  </sheetData>
  <mergeCells count="5">
    <mergeCell ref="A2:M2"/>
    <mergeCell ref="A3:E3"/>
    <mergeCell ref="D4:D5"/>
    <mergeCell ref="E4:E5"/>
    <mergeCell ref="F4:F5"/>
  </mergeCells>
  <printOptions horizontalCentered="1"/>
  <pageMargins left="0.357638888888889" right="0.161111111111111" top="0.60625" bottom="0.409027777777778"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workbookViewId="0">
      <selection activeCell="B18" sqref="B18"/>
    </sheetView>
  </sheetViews>
  <sheetFormatPr defaultColWidth="9" defaultRowHeight="21.95" customHeight="1" outlineLevelCol="6"/>
  <cols>
    <col min="1" max="1" width="7.75" style="141" customWidth="1"/>
    <col min="2" max="2" width="26.625" style="141" customWidth="1"/>
    <col min="3" max="3" width="9.625" style="141" customWidth="1"/>
    <col min="4" max="4" width="14.125" style="141" customWidth="1"/>
    <col min="5" max="5" width="10" style="141" customWidth="1"/>
    <col min="6" max="6" width="12.25" style="141" customWidth="1"/>
    <col min="7" max="7" width="11.25" style="141" customWidth="1"/>
    <col min="8" max="16384" width="9" style="141"/>
  </cols>
  <sheetData>
    <row r="1" ht="17.1" customHeight="1" spans="7:7">
      <c r="G1" s="142" t="s">
        <v>178</v>
      </c>
    </row>
    <row r="2" customHeight="1" spans="1:7">
      <c r="A2" s="152" t="s">
        <v>179</v>
      </c>
      <c r="B2" s="152"/>
      <c r="C2" s="152"/>
      <c r="D2" s="152"/>
      <c r="E2" s="152"/>
      <c r="F2" s="152"/>
      <c r="G2" s="152"/>
    </row>
    <row r="3" ht="18" customHeight="1" spans="1:7">
      <c r="A3" s="2" t="s">
        <v>2</v>
      </c>
      <c r="B3" s="2"/>
      <c r="C3" s="2"/>
      <c r="D3" s="153"/>
      <c r="E3" s="153"/>
      <c r="F3" s="153"/>
      <c r="G3" s="153" t="s">
        <v>3</v>
      </c>
    </row>
    <row r="4" ht="24" customHeight="1" spans="1:7">
      <c r="A4" s="154" t="s">
        <v>180</v>
      </c>
      <c r="B4" s="154"/>
      <c r="C4" s="155" t="s">
        <v>181</v>
      </c>
      <c r="D4" s="155"/>
      <c r="E4" s="155" t="s">
        <v>182</v>
      </c>
      <c r="F4" s="155"/>
      <c r="G4" s="155"/>
    </row>
    <row r="5" customHeight="1" spans="1:7">
      <c r="A5" s="154" t="s">
        <v>85</v>
      </c>
      <c r="B5" s="154" t="s">
        <v>183</v>
      </c>
      <c r="C5" s="155" t="s">
        <v>85</v>
      </c>
      <c r="D5" s="155" t="s">
        <v>183</v>
      </c>
      <c r="E5" s="155" t="s">
        <v>61</v>
      </c>
      <c r="F5" s="155" t="s">
        <v>184</v>
      </c>
      <c r="G5" s="155" t="s">
        <v>185</v>
      </c>
    </row>
    <row r="6" customHeight="1" spans="1:7">
      <c r="A6" s="156" t="s">
        <v>61</v>
      </c>
      <c r="B6" s="157"/>
      <c r="C6" s="158"/>
      <c r="D6" s="158"/>
      <c r="E6" s="159">
        <f>SUM(E7:E28)</f>
        <v>645</v>
      </c>
      <c r="F6" s="159">
        <f>SUM(F7:F28)</f>
        <v>630.97</v>
      </c>
      <c r="G6" s="159">
        <f>SUM(G7:G28)</f>
        <v>14.03</v>
      </c>
    </row>
    <row r="7" customHeight="1" spans="1:7">
      <c r="A7" s="156">
        <v>30101</v>
      </c>
      <c r="B7" s="156" t="s">
        <v>186</v>
      </c>
      <c r="C7" s="160">
        <v>50101</v>
      </c>
      <c r="D7" s="160" t="s">
        <v>187</v>
      </c>
      <c r="E7" s="159">
        <f>F7+G7</f>
        <v>143.62</v>
      </c>
      <c r="F7" s="159">
        <v>143.62</v>
      </c>
      <c r="G7" s="158"/>
    </row>
    <row r="8" customHeight="1" spans="1:7">
      <c r="A8" s="156">
        <v>30101</v>
      </c>
      <c r="B8" s="156" t="s">
        <v>186</v>
      </c>
      <c r="C8" s="160">
        <v>50501</v>
      </c>
      <c r="D8" s="160" t="s">
        <v>93</v>
      </c>
      <c r="E8" s="159">
        <f t="shared" ref="E8:E28" si="0">F8+G8</f>
        <v>212.98</v>
      </c>
      <c r="F8" s="155">
        <v>212.98</v>
      </c>
      <c r="G8" s="158"/>
    </row>
    <row r="9" customHeight="1" spans="1:7">
      <c r="A9" s="156">
        <v>30102</v>
      </c>
      <c r="B9" s="156" t="s">
        <v>188</v>
      </c>
      <c r="C9" s="160">
        <v>50101</v>
      </c>
      <c r="D9" s="160" t="s">
        <v>187</v>
      </c>
      <c r="E9" s="159">
        <f t="shared" si="0"/>
        <v>24.04</v>
      </c>
      <c r="F9" s="159">
        <v>24.04</v>
      </c>
      <c r="G9" s="158"/>
    </row>
    <row r="10" customHeight="1" spans="1:7">
      <c r="A10" s="156">
        <v>30102</v>
      </c>
      <c r="B10" s="156" t="s">
        <v>188</v>
      </c>
      <c r="C10" s="160">
        <v>50501</v>
      </c>
      <c r="D10" s="160" t="s">
        <v>93</v>
      </c>
      <c r="E10" s="159">
        <f t="shared" si="0"/>
        <v>7.94</v>
      </c>
      <c r="F10" s="155">
        <v>7.94</v>
      </c>
      <c r="G10" s="158"/>
    </row>
    <row r="11" customHeight="1" spans="1:7">
      <c r="A11" s="156">
        <v>30103</v>
      </c>
      <c r="B11" s="156" t="s">
        <v>189</v>
      </c>
      <c r="C11" s="160">
        <v>50101</v>
      </c>
      <c r="D11" s="160" t="s">
        <v>187</v>
      </c>
      <c r="E11" s="159">
        <f t="shared" si="0"/>
        <v>11.39</v>
      </c>
      <c r="F11" s="155">
        <v>11.39</v>
      </c>
      <c r="G11" s="158"/>
    </row>
    <row r="12" customHeight="1" spans="1:7">
      <c r="A12" s="156">
        <v>30103</v>
      </c>
      <c r="B12" s="156" t="s">
        <v>189</v>
      </c>
      <c r="C12" s="160">
        <v>50501</v>
      </c>
      <c r="D12" s="160" t="s">
        <v>93</v>
      </c>
      <c r="E12" s="159">
        <f t="shared" si="0"/>
        <v>14.52</v>
      </c>
      <c r="F12" s="155">
        <v>14.52</v>
      </c>
      <c r="G12" s="158"/>
    </row>
    <row r="13" ht="18" customHeight="1" spans="1:7">
      <c r="A13" s="156">
        <v>30107</v>
      </c>
      <c r="B13" s="156" t="s">
        <v>190</v>
      </c>
      <c r="C13" s="160">
        <v>50501</v>
      </c>
      <c r="D13" s="160" t="s">
        <v>93</v>
      </c>
      <c r="E13" s="159">
        <f t="shared" si="0"/>
        <v>40.22</v>
      </c>
      <c r="F13" s="155">
        <v>40.22</v>
      </c>
      <c r="G13" s="158"/>
    </row>
    <row r="14" customHeight="1" spans="1:7">
      <c r="A14" s="156">
        <v>30108</v>
      </c>
      <c r="B14" s="160" t="s">
        <v>191</v>
      </c>
      <c r="C14" s="160">
        <v>50102</v>
      </c>
      <c r="D14" s="160" t="s">
        <v>192</v>
      </c>
      <c r="E14" s="159">
        <f t="shared" si="0"/>
        <v>12.37</v>
      </c>
      <c r="F14" s="155">
        <v>12.37</v>
      </c>
      <c r="G14" s="158"/>
    </row>
    <row r="15" ht="18" customHeight="1" spans="1:7">
      <c r="A15" s="156">
        <v>30108</v>
      </c>
      <c r="B15" s="160" t="s">
        <v>191</v>
      </c>
      <c r="C15" s="160">
        <v>50501</v>
      </c>
      <c r="D15" s="160" t="s">
        <v>93</v>
      </c>
      <c r="E15" s="159">
        <f t="shared" si="0"/>
        <v>66.54</v>
      </c>
      <c r="F15" s="155">
        <v>66.54</v>
      </c>
      <c r="G15" s="158"/>
    </row>
    <row r="16" customHeight="1" spans="1:7">
      <c r="A16" s="156">
        <v>30109</v>
      </c>
      <c r="B16" s="160" t="s">
        <v>193</v>
      </c>
      <c r="C16" s="160">
        <v>50102</v>
      </c>
      <c r="D16" s="160" t="s">
        <v>192</v>
      </c>
      <c r="E16" s="159">
        <f t="shared" si="0"/>
        <v>4.15</v>
      </c>
      <c r="F16" s="155">
        <v>4.15</v>
      </c>
      <c r="G16" s="158"/>
    </row>
    <row r="17" customHeight="1" spans="1:7">
      <c r="A17" s="156">
        <v>30110</v>
      </c>
      <c r="B17" s="156" t="s">
        <v>194</v>
      </c>
      <c r="C17" s="160">
        <v>50102</v>
      </c>
      <c r="D17" s="160" t="s">
        <v>192</v>
      </c>
      <c r="E17" s="159">
        <f t="shared" si="0"/>
        <v>4.87</v>
      </c>
      <c r="F17" s="155">
        <v>4.87</v>
      </c>
      <c r="G17" s="158"/>
    </row>
    <row r="18" customHeight="1" spans="1:7">
      <c r="A18" s="156">
        <v>30110</v>
      </c>
      <c r="B18" s="156" t="s">
        <v>194</v>
      </c>
      <c r="C18" s="160">
        <v>50501</v>
      </c>
      <c r="D18" s="160" t="s">
        <v>93</v>
      </c>
      <c r="E18" s="159">
        <f t="shared" si="0"/>
        <v>15.58</v>
      </c>
      <c r="F18" s="155">
        <v>15.58</v>
      </c>
      <c r="G18" s="158"/>
    </row>
    <row r="19" customHeight="1" spans="1:7">
      <c r="A19" s="156">
        <v>30112</v>
      </c>
      <c r="B19" s="156" t="s">
        <v>195</v>
      </c>
      <c r="C19" s="160">
        <v>50501</v>
      </c>
      <c r="D19" s="160" t="s">
        <v>93</v>
      </c>
      <c r="E19" s="159">
        <f t="shared" si="0"/>
        <v>1.38</v>
      </c>
      <c r="F19" s="155">
        <v>1.38</v>
      </c>
      <c r="G19" s="158"/>
    </row>
    <row r="20" customHeight="1" spans="1:7">
      <c r="A20" s="156">
        <v>30112</v>
      </c>
      <c r="B20" s="156" t="s">
        <v>195</v>
      </c>
      <c r="C20" s="160">
        <v>50102</v>
      </c>
      <c r="D20" s="160" t="s">
        <v>192</v>
      </c>
      <c r="E20" s="159">
        <f t="shared" si="0"/>
        <v>0.2</v>
      </c>
      <c r="F20" s="155">
        <v>0.2</v>
      </c>
      <c r="G20" s="158"/>
    </row>
    <row r="21" customHeight="1" spans="1:7">
      <c r="A21" s="156">
        <v>30113</v>
      </c>
      <c r="B21" s="156" t="s">
        <v>129</v>
      </c>
      <c r="C21" s="160">
        <v>50103</v>
      </c>
      <c r="D21" s="160" t="s">
        <v>129</v>
      </c>
      <c r="E21" s="159">
        <f t="shared" si="0"/>
        <v>9.27</v>
      </c>
      <c r="F21" s="155">
        <v>9.27</v>
      </c>
      <c r="G21" s="158"/>
    </row>
    <row r="22" customHeight="1" spans="1:7">
      <c r="A22" s="156">
        <v>30113</v>
      </c>
      <c r="B22" s="156" t="s">
        <v>129</v>
      </c>
      <c r="C22" s="160">
        <v>50501</v>
      </c>
      <c r="D22" s="160" t="s">
        <v>93</v>
      </c>
      <c r="E22" s="159">
        <f t="shared" si="0"/>
        <v>45.46</v>
      </c>
      <c r="F22" s="155">
        <v>45.46</v>
      </c>
      <c r="G22" s="158"/>
    </row>
    <row r="23" customHeight="1" spans="1:7">
      <c r="A23" s="156">
        <v>30201</v>
      </c>
      <c r="B23" s="156" t="s">
        <v>196</v>
      </c>
      <c r="C23" s="160">
        <v>50201</v>
      </c>
      <c r="D23" s="160" t="s">
        <v>197</v>
      </c>
      <c r="E23" s="159">
        <f t="shared" si="0"/>
        <v>8.3</v>
      </c>
      <c r="F23" s="158"/>
      <c r="G23" s="155">
        <v>8.3</v>
      </c>
    </row>
    <row r="24" customHeight="1" spans="1:7">
      <c r="A24" s="156">
        <v>30211</v>
      </c>
      <c r="B24" s="156" t="s">
        <v>198</v>
      </c>
      <c r="C24" s="160">
        <v>50502</v>
      </c>
      <c r="D24" s="160" t="s">
        <v>199</v>
      </c>
      <c r="E24" s="159">
        <f t="shared" si="0"/>
        <v>0.59</v>
      </c>
      <c r="F24" s="158"/>
      <c r="G24" s="155">
        <v>0.59</v>
      </c>
    </row>
    <row r="25" customHeight="1" spans="1:7">
      <c r="A25" s="156">
        <v>30226</v>
      </c>
      <c r="B25" s="156" t="s">
        <v>200</v>
      </c>
      <c r="C25" s="160">
        <v>50205</v>
      </c>
      <c r="D25" s="160" t="s">
        <v>201</v>
      </c>
      <c r="E25" s="159">
        <f t="shared" si="0"/>
        <v>0</v>
      </c>
      <c r="F25" s="158"/>
      <c r="G25" s="155">
        <v>0</v>
      </c>
    </row>
    <row r="26" customHeight="1" spans="1:7">
      <c r="A26" s="156">
        <v>30229</v>
      </c>
      <c r="B26" s="156" t="s">
        <v>202</v>
      </c>
      <c r="C26" s="160">
        <v>50502</v>
      </c>
      <c r="D26" s="160" t="s">
        <v>199</v>
      </c>
      <c r="E26" s="159">
        <f t="shared" si="0"/>
        <v>5.14</v>
      </c>
      <c r="F26" s="158"/>
      <c r="G26" s="155">
        <v>5.14</v>
      </c>
    </row>
    <row r="27" customHeight="1" spans="1:7">
      <c r="A27" s="156">
        <v>30301</v>
      </c>
      <c r="B27" s="156" t="s">
        <v>203</v>
      </c>
      <c r="C27" s="160">
        <v>50905</v>
      </c>
      <c r="D27" s="160" t="s">
        <v>204</v>
      </c>
      <c r="E27" s="159">
        <f t="shared" si="0"/>
        <v>9.25</v>
      </c>
      <c r="F27" s="155">
        <v>9.25</v>
      </c>
      <c r="G27" s="158"/>
    </row>
    <row r="28" customHeight="1" spans="1:7">
      <c r="A28" s="156">
        <v>30305</v>
      </c>
      <c r="B28" s="156" t="s">
        <v>205</v>
      </c>
      <c r="C28" s="160">
        <v>50901</v>
      </c>
      <c r="D28" s="160" t="s">
        <v>206</v>
      </c>
      <c r="E28" s="159">
        <f t="shared" si="0"/>
        <v>7.19</v>
      </c>
      <c r="F28" s="159">
        <v>7.19</v>
      </c>
      <c r="G28" s="158"/>
    </row>
  </sheetData>
  <mergeCells count="5">
    <mergeCell ref="A2:G2"/>
    <mergeCell ref="A3:C3"/>
    <mergeCell ref="A4:B4"/>
    <mergeCell ref="C4:D4"/>
    <mergeCell ref="E4:G4"/>
  </mergeCells>
  <pageMargins left="0.554861111111111" right="0.357638888888889" top="1" bottom="0.60625"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9"/>
  <sheetViews>
    <sheetView workbookViewId="0">
      <selection activeCell="S27" sqref="S27"/>
    </sheetView>
  </sheetViews>
  <sheetFormatPr defaultColWidth="9" defaultRowHeight="13.5"/>
  <cols>
    <col min="1" max="1" width="4.125" customWidth="1"/>
    <col min="2" max="2" width="3.625" customWidth="1"/>
    <col min="3" max="3" width="16.25" customWidth="1"/>
    <col min="4" max="4" width="4.625" customWidth="1"/>
    <col min="5" max="5" width="4" customWidth="1"/>
    <col min="6" max="6" width="10.25" customWidth="1"/>
    <col min="7" max="7" width="8.25" customWidth="1"/>
    <col min="8" max="8" width="7.75" customWidth="1"/>
    <col min="9" max="9" width="7.5" customWidth="1"/>
    <col min="10" max="10" width="3.625" customWidth="1"/>
    <col min="11" max="11" width="4.25" customWidth="1"/>
    <col min="12" max="12" width="4" customWidth="1"/>
    <col min="13" max="13" width="3.875" customWidth="1"/>
    <col min="14" max="14" width="4.25" customWidth="1"/>
    <col min="15" max="15" width="4.375" customWidth="1"/>
    <col min="16" max="17" width="4" customWidth="1"/>
  </cols>
  <sheetData>
    <row r="1" ht="15" customHeight="1" spans="15:17">
      <c r="O1" s="36" t="s">
        <v>207</v>
      </c>
      <c r="P1" s="36"/>
      <c r="Q1" s="36"/>
    </row>
    <row r="2" ht="18.75" spans="1:17">
      <c r="A2" s="147" t="s">
        <v>208</v>
      </c>
      <c r="B2" s="147"/>
      <c r="C2" s="147"/>
      <c r="D2" s="147"/>
      <c r="E2" s="147"/>
      <c r="F2" s="147"/>
      <c r="G2" s="147"/>
      <c r="H2" s="147"/>
      <c r="I2" s="147"/>
      <c r="J2" s="147"/>
      <c r="K2" s="147"/>
      <c r="L2" s="147"/>
      <c r="M2" s="147"/>
      <c r="N2" s="147"/>
      <c r="O2" s="147"/>
      <c r="P2" s="147"/>
      <c r="Q2" s="147"/>
    </row>
    <row r="3" s="146" customFormat="1" spans="1:17">
      <c r="A3" s="143" t="s">
        <v>2</v>
      </c>
      <c r="B3" s="143"/>
      <c r="C3" s="143"/>
      <c r="D3" s="148"/>
      <c r="E3" s="148"/>
      <c r="F3" s="148"/>
      <c r="G3" s="148"/>
      <c r="H3" s="148"/>
      <c r="I3" s="148"/>
      <c r="J3" s="148"/>
      <c r="K3" s="148"/>
      <c r="L3" s="148"/>
      <c r="M3" s="148"/>
      <c r="N3" s="148"/>
      <c r="O3" s="25" t="s">
        <v>3</v>
      </c>
      <c r="P3" s="25"/>
      <c r="Q3" s="25"/>
    </row>
    <row r="4" s="146" customFormat="1" ht="36.95" customHeight="1" spans="1:17">
      <c r="A4" s="20" t="s">
        <v>209</v>
      </c>
      <c r="B4" s="20"/>
      <c r="C4" s="20"/>
      <c r="D4" s="20" t="s">
        <v>210</v>
      </c>
      <c r="E4" s="20"/>
      <c r="F4" s="20"/>
      <c r="G4" s="20" t="s">
        <v>59</v>
      </c>
      <c r="H4" s="20" t="s">
        <v>62</v>
      </c>
      <c r="I4" s="20"/>
      <c r="J4" s="20" t="s">
        <v>63</v>
      </c>
      <c r="K4" s="20" t="s">
        <v>64</v>
      </c>
      <c r="L4" s="20" t="s">
        <v>65</v>
      </c>
      <c r="M4" s="20" t="s">
        <v>66</v>
      </c>
      <c r="N4" s="20" t="s">
        <v>68</v>
      </c>
      <c r="O4" s="20" t="s">
        <v>69</v>
      </c>
      <c r="P4" s="20" t="s">
        <v>67</v>
      </c>
      <c r="Q4" s="20" t="s">
        <v>70</v>
      </c>
    </row>
    <row r="5" s="146" customFormat="1" ht="42" customHeight="1" spans="1:17">
      <c r="A5" s="20" t="s">
        <v>90</v>
      </c>
      <c r="B5" s="20" t="s">
        <v>91</v>
      </c>
      <c r="C5" s="20" t="s">
        <v>183</v>
      </c>
      <c r="D5" s="20" t="s">
        <v>90</v>
      </c>
      <c r="E5" s="20" t="s">
        <v>91</v>
      </c>
      <c r="F5" s="20" t="s">
        <v>183</v>
      </c>
      <c r="G5" s="20"/>
      <c r="H5" s="20" t="s">
        <v>73</v>
      </c>
      <c r="I5" s="20" t="s">
        <v>10</v>
      </c>
      <c r="J5" s="20"/>
      <c r="K5" s="20"/>
      <c r="L5" s="20"/>
      <c r="M5" s="20"/>
      <c r="N5" s="20"/>
      <c r="O5" s="20"/>
      <c r="P5" s="20"/>
      <c r="Q5" s="20"/>
    </row>
    <row r="6" s="146" customFormat="1" ht="26.1" customHeight="1" spans="1:17">
      <c r="A6" s="19"/>
      <c r="B6" s="19"/>
      <c r="C6" s="20" t="s">
        <v>61</v>
      </c>
      <c r="D6" s="19"/>
      <c r="E6" s="19"/>
      <c r="F6" s="32"/>
      <c r="G6" s="106">
        <f t="shared" ref="G6:G16" si="0">H6</f>
        <v>1000</v>
      </c>
      <c r="H6" s="106">
        <f t="shared" ref="H6:H16" si="1">I6</f>
        <v>1000</v>
      </c>
      <c r="I6" s="106">
        <f>SUM(I7:I49)</f>
        <v>1000</v>
      </c>
      <c r="J6" s="19"/>
      <c r="K6" s="19"/>
      <c r="L6" s="19"/>
      <c r="M6" s="19"/>
      <c r="N6" s="19"/>
      <c r="O6" s="19"/>
      <c r="P6" s="19"/>
      <c r="Q6" s="19"/>
    </row>
    <row r="7" s="146" customFormat="1" spans="1:17">
      <c r="A7" s="20">
        <v>301</v>
      </c>
      <c r="B7" s="20">
        <v>1</v>
      </c>
      <c r="C7" s="149" t="s">
        <v>186</v>
      </c>
      <c r="D7" s="20">
        <v>501</v>
      </c>
      <c r="E7" s="20">
        <v>1</v>
      </c>
      <c r="F7" s="149" t="s">
        <v>187</v>
      </c>
      <c r="G7" s="106">
        <f t="shared" si="0"/>
        <v>143.62</v>
      </c>
      <c r="H7" s="106">
        <f t="shared" si="1"/>
        <v>143.62</v>
      </c>
      <c r="I7" s="106">
        <v>143.62</v>
      </c>
      <c r="J7" s="19"/>
      <c r="K7" s="19"/>
      <c r="L7" s="19"/>
      <c r="M7" s="19"/>
      <c r="N7" s="19"/>
      <c r="O7" s="19"/>
      <c r="P7" s="19"/>
      <c r="Q7" s="19"/>
    </row>
    <row r="8" s="146" customFormat="1" spans="1:17">
      <c r="A8" s="20">
        <v>301</v>
      </c>
      <c r="B8" s="20">
        <v>1</v>
      </c>
      <c r="C8" s="149" t="s">
        <v>186</v>
      </c>
      <c r="D8" s="20">
        <v>505</v>
      </c>
      <c r="E8" s="20">
        <v>1</v>
      </c>
      <c r="F8" s="149" t="s">
        <v>93</v>
      </c>
      <c r="G8" s="106">
        <f t="shared" si="0"/>
        <v>212.98</v>
      </c>
      <c r="H8" s="106">
        <f t="shared" si="1"/>
        <v>212.98</v>
      </c>
      <c r="I8" s="20">
        <v>212.98</v>
      </c>
      <c r="J8" s="19"/>
      <c r="K8" s="19"/>
      <c r="L8" s="19"/>
      <c r="M8" s="19"/>
      <c r="N8" s="19"/>
      <c r="O8" s="19"/>
      <c r="P8" s="19"/>
      <c r="Q8" s="19"/>
    </row>
    <row r="9" s="146" customFormat="1" spans="1:17">
      <c r="A9" s="20">
        <v>301</v>
      </c>
      <c r="B9" s="20">
        <v>2</v>
      </c>
      <c r="C9" s="149" t="s">
        <v>188</v>
      </c>
      <c r="D9" s="20">
        <v>501</v>
      </c>
      <c r="E9" s="20">
        <v>1</v>
      </c>
      <c r="F9" s="149" t="s">
        <v>187</v>
      </c>
      <c r="G9" s="106">
        <f t="shared" si="0"/>
        <v>24.04</v>
      </c>
      <c r="H9" s="106">
        <f t="shared" si="1"/>
        <v>24.04</v>
      </c>
      <c r="I9" s="106">
        <v>24.04</v>
      </c>
      <c r="J9" s="19"/>
      <c r="K9" s="19"/>
      <c r="L9" s="19"/>
      <c r="M9" s="19"/>
      <c r="N9" s="19"/>
      <c r="O9" s="19"/>
      <c r="P9" s="19"/>
      <c r="Q9" s="19"/>
    </row>
    <row r="10" s="146" customFormat="1" spans="1:17">
      <c r="A10" s="20">
        <v>301</v>
      </c>
      <c r="B10" s="20">
        <v>2</v>
      </c>
      <c r="C10" s="149" t="s">
        <v>188</v>
      </c>
      <c r="D10" s="20">
        <v>505</v>
      </c>
      <c r="E10" s="20">
        <v>1</v>
      </c>
      <c r="F10" s="149" t="s">
        <v>93</v>
      </c>
      <c r="G10" s="106">
        <f t="shared" si="0"/>
        <v>7.94</v>
      </c>
      <c r="H10" s="106">
        <f t="shared" si="1"/>
        <v>7.94</v>
      </c>
      <c r="I10" s="20">
        <v>7.94</v>
      </c>
      <c r="J10" s="19"/>
      <c r="K10" s="19"/>
      <c r="L10" s="19"/>
      <c r="M10" s="19"/>
      <c r="N10" s="19"/>
      <c r="O10" s="19"/>
      <c r="P10" s="19"/>
      <c r="Q10" s="19"/>
    </row>
    <row r="11" s="146" customFormat="1" spans="1:17">
      <c r="A11" s="20">
        <v>301</v>
      </c>
      <c r="B11" s="20">
        <v>3</v>
      </c>
      <c r="C11" s="149" t="s">
        <v>189</v>
      </c>
      <c r="D11" s="20">
        <v>501</v>
      </c>
      <c r="E11" s="20">
        <v>1</v>
      </c>
      <c r="F11" s="149" t="s">
        <v>187</v>
      </c>
      <c r="G11" s="106">
        <f t="shared" si="0"/>
        <v>11.39</v>
      </c>
      <c r="H11" s="106">
        <f t="shared" si="1"/>
        <v>11.39</v>
      </c>
      <c r="I11" s="20">
        <v>11.39</v>
      </c>
      <c r="J11" s="19"/>
      <c r="K11" s="19"/>
      <c r="L11" s="19"/>
      <c r="M11" s="19"/>
      <c r="N11" s="19"/>
      <c r="O11" s="19"/>
      <c r="P11" s="19"/>
      <c r="Q11" s="19"/>
    </row>
    <row r="12" s="146" customFormat="1" spans="1:17">
      <c r="A12" s="20">
        <v>301</v>
      </c>
      <c r="B12" s="20">
        <v>3</v>
      </c>
      <c r="C12" s="149" t="s">
        <v>189</v>
      </c>
      <c r="D12" s="20">
        <v>505</v>
      </c>
      <c r="E12" s="20">
        <v>1</v>
      </c>
      <c r="F12" s="149" t="s">
        <v>93</v>
      </c>
      <c r="G12" s="106">
        <f t="shared" si="0"/>
        <v>14.52</v>
      </c>
      <c r="H12" s="106">
        <f t="shared" si="1"/>
        <v>14.52</v>
      </c>
      <c r="I12" s="20">
        <v>14.52</v>
      </c>
      <c r="J12" s="19"/>
      <c r="K12" s="19"/>
      <c r="L12" s="19"/>
      <c r="M12" s="19"/>
      <c r="N12" s="19"/>
      <c r="O12" s="19"/>
      <c r="P12" s="19"/>
      <c r="Q12" s="19"/>
    </row>
    <row r="13" s="146" customFormat="1" spans="1:17">
      <c r="A13" s="20">
        <v>301</v>
      </c>
      <c r="B13" s="20">
        <v>7</v>
      </c>
      <c r="C13" s="149" t="s">
        <v>190</v>
      </c>
      <c r="D13" s="20">
        <v>505</v>
      </c>
      <c r="E13" s="20">
        <v>1</v>
      </c>
      <c r="F13" s="149" t="s">
        <v>93</v>
      </c>
      <c r="G13" s="106">
        <f t="shared" si="0"/>
        <v>40.22</v>
      </c>
      <c r="H13" s="106">
        <f t="shared" si="1"/>
        <v>40.22</v>
      </c>
      <c r="I13" s="20">
        <v>40.22</v>
      </c>
      <c r="J13" s="19"/>
      <c r="K13" s="19"/>
      <c r="L13" s="19"/>
      <c r="M13" s="19"/>
      <c r="N13" s="19"/>
      <c r="O13" s="19"/>
      <c r="P13" s="19"/>
      <c r="Q13" s="19"/>
    </row>
    <row r="14" s="146" customFormat="1" ht="15" customHeight="1" spans="1:17">
      <c r="A14" s="20">
        <v>301</v>
      </c>
      <c r="B14" s="20">
        <v>8</v>
      </c>
      <c r="C14" s="149" t="s">
        <v>191</v>
      </c>
      <c r="D14" s="20">
        <v>501</v>
      </c>
      <c r="E14" s="20">
        <v>2</v>
      </c>
      <c r="F14" s="149" t="s">
        <v>192</v>
      </c>
      <c r="G14" s="106">
        <f t="shared" si="0"/>
        <v>12.37</v>
      </c>
      <c r="H14" s="106">
        <f t="shared" si="1"/>
        <v>12.37</v>
      </c>
      <c r="I14" s="20">
        <v>12.37</v>
      </c>
      <c r="J14" s="19"/>
      <c r="K14" s="19"/>
      <c r="L14" s="19"/>
      <c r="M14" s="19"/>
      <c r="N14" s="19"/>
      <c r="O14" s="19"/>
      <c r="P14" s="19"/>
      <c r="Q14" s="19"/>
    </row>
    <row r="15" s="146" customFormat="1" ht="15" customHeight="1" spans="1:17">
      <c r="A15" s="20">
        <v>301</v>
      </c>
      <c r="B15" s="20">
        <v>8</v>
      </c>
      <c r="C15" s="149" t="s">
        <v>191</v>
      </c>
      <c r="D15" s="20">
        <v>505</v>
      </c>
      <c r="E15" s="20">
        <v>1</v>
      </c>
      <c r="F15" s="149" t="s">
        <v>93</v>
      </c>
      <c r="G15" s="106">
        <f t="shared" si="0"/>
        <v>66.54</v>
      </c>
      <c r="H15" s="106">
        <f t="shared" si="1"/>
        <v>66.54</v>
      </c>
      <c r="I15" s="20">
        <v>66.54</v>
      </c>
      <c r="J15" s="19"/>
      <c r="K15" s="19"/>
      <c r="L15" s="19"/>
      <c r="M15" s="19"/>
      <c r="N15" s="19"/>
      <c r="O15" s="19"/>
      <c r="P15" s="19"/>
      <c r="Q15" s="19"/>
    </row>
    <row r="16" s="146" customFormat="1" ht="15" customHeight="1" spans="1:17">
      <c r="A16" s="20">
        <v>301</v>
      </c>
      <c r="B16" s="20">
        <v>9</v>
      </c>
      <c r="C16" s="149" t="s">
        <v>193</v>
      </c>
      <c r="D16" s="20">
        <v>505</v>
      </c>
      <c r="E16" s="20">
        <v>1</v>
      </c>
      <c r="F16" s="149" t="s">
        <v>93</v>
      </c>
      <c r="G16" s="106">
        <f t="shared" si="0"/>
        <v>4.15</v>
      </c>
      <c r="H16" s="106">
        <f t="shared" si="1"/>
        <v>4.15</v>
      </c>
      <c r="I16" s="20">
        <v>4.15</v>
      </c>
      <c r="J16" s="19"/>
      <c r="K16" s="19"/>
      <c r="L16" s="19"/>
      <c r="M16" s="19"/>
      <c r="N16" s="19"/>
      <c r="O16" s="19"/>
      <c r="P16" s="19"/>
      <c r="Q16" s="19"/>
    </row>
    <row r="17" s="146" customFormat="1" ht="15" customHeight="1" spans="1:17">
      <c r="A17" s="20">
        <v>301</v>
      </c>
      <c r="B17" s="20">
        <v>10</v>
      </c>
      <c r="C17" s="150" t="s">
        <v>194</v>
      </c>
      <c r="D17" s="20">
        <v>501</v>
      </c>
      <c r="E17" s="20">
        <v>2</v>
      </c>
      <c r="F17" s="149" t="s">
        <v>192</v>
      </c>
      <c r="G17" s="106">
        <f t="shared" ref="G17:G41" si="2">H17</f>
        <v>4.87</v>
      </c>
      <c r="H17" s="106">
        <f t="shared" ref="H17:H41" si="3">I17</f>
        <v>4.87</v>
      </c>
      <c r="I17" s="20">
        <v>4.87</v>
      </c>
      <c r="J17" s="19"/>
      <c r="K17" s="19"/>
      <c r="L17" s="19"/>
      <c r="M17" s="19"/>
      <c r="N17" s="19"/>
      <c r="O17" s="19"/>
      <c r="P17" s="19"/>
      <c r="Q17" s="19"/>
    </row>
    <row r="18" s="146" customFormat="1" ht="21" customHeight="1" spans="1:17">
      <c r="A18" s="20">
        <v>301</v>
      </c>
      <c r="B18" s="20">
        <v>10</v>
      </c>
      <c r="C18" s="150" t="s">
        <v>194</v>
      </c>
      <c r="D18" s="20">
        <v>505</v>
      </c>
      <c r="E18" s="20">
        <v>1</v>
      </c>
      <c r="F18" s="149" t="s">
        <v>93</v>
      </c>
      <c r="G18" s="106">
        <f t="shared" si="2"/>
        <v>15.58</v>
      </c>
      <c r="H18" s="106">
        <f t="shared" si="3"/>
        <v>15.58</v>
      </c>
      <c r="I18" s="20">
        <v>15.58</v>
      </c>
      <c r="J18" s="19"/>
      <c r="K18" s="19"/>
      <c r="L18" s="19"/>
      <c r="M18" s="19"/>
      <c r="N18" s="19"/>
      <c r="O18" s="19"/>
      <c r="P18" s="19"/>
      <c r="Q18" s="19"/>
    </row>
    <row r="19" s="146" customFormat="1" spans="1:17">
      <c r="A19" s="20">
        <v>301</v>
      </c>
      <c r="B19" s="20">
        <v>12</v>
      </c>
      <c r="C19" s="149" t="s">
        <v>195</v>
      </c>
      <c r="D19" s="20">
        <v>505</v>
      </c>
      <c r="E19" s="20">
        <v>1</v>
      </c>
      <c r="F19" s="149" t="s">
        <v>93</v>
      </c>
      <c r="G19" s="106">
        <f t="shared" si="2"/>
        <v>1.38</v>
      </c>
      <c r="H19" s="106">
        <f t="shared" si="3"/>
        <v>1.38</v>
      </c>
      <c r="I19" s="20">
        <v>1.38</v>
      </c>
      <c r="J19" s="19"/>
      <c r="K19" s="19"/>
      <c r="L19" s="19"/>
      <c r="M19" s="19"/>
      <c r="N19" s="19"/>
      <c r="O19" s="19"/>
      <c r="P19" s="19"/>
      <c r="Q19" s="19"/>
    </row>
    <row r="20" s="146" customFormat="1" spans="1:17">
      <c r="A20" s="20">
        <v>301</v>
      </c>
      <c r="B20" s="20">
        <v>12</v>
      </c>
      <c r="C20" s="149" t="s">
        <v>195</v>
      </c>
      <c r="D20" s="20">
        <v>501</v>
      </c>
      <c r="E20" s="20">
        <v>2</v>
      </c>
      <c r="F20" s="149" t="s">
        <v>192</v>
      </c>
      <c r="G20" s="106">
        <f t="shared" si="2"/>
        <v>0.2</v>
      </c>
      <c r="H20" s="106">
        <f t="shared" si="3"/>
        <v>0.2</v>
      </c>
      <c r="I20" s="20">
        <v>0.2</v>
      </c>
      <c r="J20" s="19"/>
      <c r="K20" s="19"/>
      <c r="L20" s="19"/>
      <c r="M20" s="19"/>
      <c r="N20" s="19"/>
      <c r="O20" s="19"/>
      <c r="P20" s="19"/>
      <c r="Q20" s="19"/>
    </row>
    <row r="21" s="146" customFormat="1" spans="1:17">
      <c r="A21" s="20">
        <v>301</v>
      </c>
      <c r="B21" s="20">
        <v>13</v>
      </c>
      <c r="C21" s="149" t="s">
        <v>129</v>
      </c>
      <c r="D21" s="20">
        <v>501</v>
      </c>
      <c r="E21" s="20">
        <v>3</v>
      </c>
      <c r="F21" s="149" t="s">
        <v>129</v>
      </c>
      <c r="G21" s="106">
        <f t="shared" si="2"/>
        <v>9.27</v>
      </c>
      <c r="H21" s="106">
        <f t="shared" si="3"/>
        <v>9.27</v>
      </c>
      <c r="I21" s="20">
        <v>9.27</v>
      </c>
      <c r="J21" s="19"/>
      <c r="K21" s="19"/>
      <c r="L21" s="19"/>
      <c r="M21" s="19"/>
      <c r="N21" s="19"/>
      <c r="O21" s="19"/>
      <c r="P21" s="19"/>
      <c r="Q21" s="19"/>
    </row>
    <row r="22" s="146" customFormat="1" spans="1:17">
      <c r="A22" s="20">
        <v>301</v>
      </c>
      <c r="B22" s="20">
        <v>13</v>
      </c>
      <c r="C22" s="149" t="s">
        <v>129</v>
      </c>
      <c r="D22" s="20">
        <v>505</v>
      </c>
      <c r="E22" s="20">
        <v>1</v>
      </c>
      <c r="F22" s="149" t="s">
        <v>93</v>
      </c>
      <c r="G22" s="106">
        <f t="shared" si="2"/>
        <v>45.46</v>
      </c>
      <c r="H22" s="106">
        <f t="shared" si="3"/>
        <v>45.46</v>
      </c>
      <c r="I22" s="20">
        <v>45.46</v>
      </c>
      <c r="J22" s="19"/>
      <c r="K22" s="19"/>
      <c r="L22" s="19"/>
      <c r="M22" s="19"/>
      <c r="N22" s="19"/>
      <c r="O22" s="19"/>
      <c r="P22" s="19"/>
      <c r="Q22" s="19"/>
    </row>
    <row r="23" s="146" customFormat="1" spans="1:17">
      <c r="A23" s="20">
        <v>302</v>
      </c>
      <c r="B23" s="20">
        <v>1</v>
      </c>
      <c r="C23" s="149" t="s">
        <v>196</v>
      </c>
      <c r="D23" s="20">
        <v>502</v>
      </c>
      <c r="E23" s="20">
        <v>1</v>
      </c>
      <c r="F23" s="149" t="s">
        <v>197</v>
      </c>
      <c r="G23" s="106">
        <f t="shared" si="2"/>
        <v>27.9</v>
      </c>
      <c r="H23" s="106">
        <f t="shared" si="3"/>
        <v>27.9</v>
      </c>
      <c r="I23" s="106">
        <v>27.9</v>
      </c>
      <c r="J23" s="19"/>
      <c r="K23" s="19"/>
      <c r="L23" s="19"/>
      <c r="M23" s="19"/>
      <c r="N23" s="19"/>
      <c r="O23" s="19"/>
      <c r="P23" s="19"/>
      <c r="Q23" s="19"/>
    </row>
    <row r="24" s="146" customFormat="1" spans="1:17">
      <c r="A24" s="20">
        <v>302</v>
      </c>
      <c r="B24" s="20">
        <v>1</v>
      </c>
      <c r="C24" s="149" t="s">
        <v>196</v>
      </c>
      <c r="D24" s="20">
        <v>505</v>
      </c>
      <c r="E24" s="20">
        <v>2</v>
      </c>
      <c r="F24" s="149" t="s">
        <v>199</v>
      </c>
      <c r="G24" s="106">
        <f t="shared" si="2"/>
        <v>14.83</v>
      </c>
      <c r="H24" s="106">
        <f t="shared" si="3"/>
        <v>14.83</v>
      </c>
      <c r="I24" s="20">
        <v>14.83</v>
      </c>
      <c r="J24" s="19"/>
      <c r="K24" s="19"/>
      <c r="L24" s="19"/>
      <c r="M24" s="19"/>
      <c r="N24" s="19"/>
      <c r="O24" s="19"/>
      <c r="P24" s="19"/>
      <c r="Q24" s="19"/>
    </row>
    <row r="25" s="146" customFormat="1" spans="1:17">
      <c r="A25" s="20">
        <v>302</v>
      </c>
      <c r="B25" s="20">
        <v>2</v>
      </c>
      <c r="C25" s="149" t="s">
        <v>211</v>
      </c>
      <c r="D25" s="20">
        <v>502</v>
      </c>
      <c r="E25" s="20">
        <v>1</v>
      </c>
      <c r="F25" s="149" t="s">
        <v>197</v>
      </c>
      <c r="G25" s="106">
        <f t="shared" si="2"/>
        <v>4</v>
      </c>
      <c r="H25" s="106">
        <f t="shared" si="3"/>
        <v>4</v>
      </c>
      <c r="I25" s="20">
        <v>4</v>
      </c>
      <c r="J25" s="19"/>
      <c r="K25" s="19"/>
      <c r="L25" s="19"/>
      <c r="M25" s="19"/>
      <c r="N25" s="19"/>
      <c r="O25" s="19"/>
      <c r="P25" s="19"/>
      <c r="Q25" s="19"/>
    </row>
    <row r="26" s="146" customFormat="1" spans="1:17">
      <c r="A26" s="20">
        <v>302</v>
      </c>
      <c r="B26" s="20">
        <v>2</v>
      </c>
      <c r="C26" s="149" t="s">
        <v>211</v>
      </c>
      <c r="D26" s="20">
        <v>505</v>
      </c>
      <c r="E26" s="20">
        <v>2</v>
      </c>
      <c r="F26" s="149" t="s">
        <v>199</v>
      </c>
      <c r="G26" s="106">
        <f t="shared" si="2"/>
        <v>1</v>
      </c>
      <c r="H26" s="106">
        <f t="shared" si="3"/>
        <v>1</v>
      </c>
      <c r="I26" s="20">
        <v>1</v>
      </c>
      <c r="J26" s="19"/>
      <c r="K26" s="19"/>
      <c r="L26" s="19"/>
      <c r="M26" s="19"/>
      <c r="N26" s="19"/>
      <c r="O26" s="19"/>
      <c r="P26" s="19"/>
      <c r="Q26" s="19"/>
    </row>
    <row r="27" s="146" customFormat="1" spans="1:17">
      <c r="A27" s="20">
        <v>302</v>
      </c>
      <c r="B27" s="20">
        <v>5</v>
      </c>
      <c r="C27" s="149" t="s">
        <v>212</v>
      </c>
      <c r="D27" s="20">
        <v>502</v>
      </c>
      <c r="E27" s="20">
        <v>1</v>
      </c>
      <c r="F27" s="149" t="s">
        <v>197</v>
      </c>
      <c r="G27" s="106">
        <f t="shared" si="2"/>
        <v>1</v>
      </c>
      <c r="H27" s="106">
        <f t="shared" si="3"/>
        <v>1</v>
      </c>
      <c r="I27" s="20">
        <v>1</v>
      </c>
      <c r="J27" s="19"/>
      <c r="K27" s="19"/>
      <c r="L27" s="19"/>
      <c r="M27" s="19"/>
      <c r="N27" s="19"/>
      <c r="O27" s="19"/>
      <c r="P27" s="19"/>
      <c r="Q27" s="19"/>
    </row>
    <row r="28" s="146" customFormat="1" spans="1:17">
      <c r="A28" s="20">
        <v>302</v>
      </c>
      <c r="B28" s="20">
        <v>6</v>
      </c>
      <c r="C28" s="149" t="s">
        <v>213</v>
      </c>
      <c r="D28" s="20">
        <v>502</v>
      </c>
      <c r="E28" s="20">
        <v>1</v>
      </c>
      <c r="F28" s="149" t="s">
        <v>197</v>
      </c>
      <c r="G28" s="106">
        <f t="shared" si="2"/>
        <v>6</v>
      </c>
      <c r="H28" s="106">
        <f t="shared" si="3"/>
        <v>6</v>
      </c>
      <c r="I28" s="20">
        <v>6</v>
      </c>
      <c r="J28" s="19"/>
      <c r="K28" s="19"/>
      <c r="L28" s="19"/>
      <c r="M28" s="19"/>
      <c r="N28" s="19"/>
      <c r="O28" s="19"/>
      <c r="P28" s="19"/>
      <c r="Q28" s="19"/>
    </row>
    <row r="29" s="146" customFormat="1" spans="1:17">
      <c r="A29" s="20">
        <v>302</v>
      </c>
      <c r="B29" s="20">
        <v>7</v>
      </c>
      <c r="C29" s="149" t="s">
        <v>214</v>
      </c>
      <c r="D29" s="20">
        <v>502</v>
      </c>
      <c r="E29" s="20">
        <v>1</v>
      </c>
      <c r="F29" s="149" t="s">
        <v>197</v>
      </c>
      <c r="G29" s="106">
        <f t="shared" si="2"/>
        <v>1.3</v>
      </c>
      <c r="H29" s="106">
        <f t="shared" si="3"/>
        <v>1.3</v>
      </c>
      <c r="I29" s="20">
        <v>1.3</v>
      </c>
      <c r="J29" s="19"/>
      <c r="K29" s="19"/>
      <c r="L29" s="19"/>
      <c r="M29" s="19"/>
      <c r="N29" s="19"/>
      <c r="O29" s="19"/>
      <c r="P29" s="19"/>
      <c r="Q29" s="19"/>
    </row>
    <row r="30" s="146" customFormat="1" spans="1:17">
      <c r="A30" s="20">
        <v>302</v>
      </c>
      <c r="B30" s="20">
        <v>11</v>
      </c>
      <c r="C30" s="149" t="s">
        <v>198</v>
      </c>
      <c r="D30" s="20">
        <v>502</v>
      </c>
      <c r="E30" s="20">
        <v>1</v>
      </c>
      <c r="F30" s="149" t="s">
        <v>197</v>
      </c>
      <c r="G30" s="106">
        <f t="shared" si="2"/>
        <v>21</v>
      </c>
      <c r="H30" s="106">
        <f t="shared" si="3"/>
        <v>21</v>
      </c>
      <c r="I30" s="20">
        <v>21</v>
      </c>
      <c r="J30" s="19"/>
      <c r="K30" s="19"/>
      <c r="L30" s="19"/>
      <c r="M30" s="19"/>
      <c r="N30" s="19"/>
      <c r="O30" s="19"/>
      <c r="P30" s="19"/>
      <c r="Q30" s="19"/>
    </row>
    <row r="31" s="146" customFormat="1" spans="1:17">
      <c r="A31" s="20">
        <v>302</v>
      </c>
      <c r="B31" s="20">
        <v>11</v>
      </c>
      <c r="C31" s="149" t="s">
        <v>198</v>
      </c>
      <c r="D31" s="20">
        <v>505</v>
      </c>
      <c r="E31" s="20">
        <v>2</v>
      </c>
      <c r="F31" s="149" t="s">
        <v>199</v>
      </c>
      <c r="G31" s="106">
        <f t="shared" si="2"/>
        <v>0.59</v>
      </c>
      <c r="H31" s="106">
        <f t="shared" si="3"/>
        <v>0.59</v>
      </c>
      <c r="I31" s="20">
        <v>0.59</v>
      </c>
      <c r="J31" s="19"/>
      <c r="K31" s="19"/>
      <c r="L31" s="19"/>
      <c r="M31" s="19"/>
      <c r="N31" s="19"/>
      <c r="O31" s="19"/>
      <c r="P31" s="19"/>
      <c r="Q31" s="19"/>
    </row>
    <row r="32" s="146" customFormat="1" spans="1:17">
      <c r="A32" s="20">
        <v>302</v>
      </c>
      <c r="B32" s="20">
        <v>13</v>
      </c>
      <c r="C32" s="149" t="s">
        <v>215</v>
      </c>
      <c r="D32" s="20">
        <v>502</v>
      </c>
      <c r="E32" s="20">
        <v>9</v>
      </c>
      <c r="F32" s="149" t="s">
        <v>216</v>
      </c>
      <c r="G32" s="106">
        <f t="shared" si="2"/>
        <v>13.05</v>
      </c>
      <c r="H32" s="106">
        <f t="shared" si="3"/>
        <v>13.05</v>
      </c>
      <c r="I32" s="106">
        <v>13.05</v>
      </c>
      <c r="J32" s="19"/>
      <c r="K32" s="19"/>
      <c r="L32" s="19"/>
      <c r="M32" s="19"/>
      <c r="N32" s="19"/>
      <c r="O32" s="19"/>
      <c r="P32" s="19"/>
      <c r="Q32" s="19"/>
    </row>
    <row r="33" s="146" customFormat="1" spans="1:17">
      <c r="A33" s="20">
        <v>302</v>
      </c>
      <c r="B33" s="20">
        <v>14</v>
      </c>
      <c r="C33" s="149" t="s">
        <v>217</v>
      </c>
      <c r="D33" s="20">
        <v>502</v>
      </c>
      <c r="E33" s="20">
        <v>1</v>
      </c>
      <c r="F33" s="149" t="s">
        <v>197</v>
      </c>
      <c r="G33" s="106">
        <f t="shared" si="2"/>
        <v>4.2</v>
      </c>
      <c r="H33" s="106">
        <f t="shared" si="3"/>
        <v>4.2</v>
      </c>
      <c r="I33" s="106">
        <v>4.2</v>
      </c>
      <c r="J33" s="19"/>
      <c r="K33" s="19"/>
      <c r="L33" s="19"/>
      <c r="M33" s="19"/>
      <c r="N33" s="19"/>
      <c r="O33" s="19"/>
      <c r="P33" s="19"/>
      <c r="Q33" s="19"/>
    </row>
    <row r="34" s="146" customFormat="1" spans="1:17">
      <c r="A34" s="20">
        <v>302</v>
      </c>
      <c r="B34" s="20">
        <v>14</v>
      </c>
      <c r="C34" s="149" t="s">
        <v>217</v>
      </c>
      <c r="D34" s="20">
        <v>505</v>
      </c>
      <c r="E34" s="20">
        <v>2</v>
      </c>
      <c r="F34" s="149" t="s">
        <v>199</v>
      </c>
      <c r="G34" s="106">
        <f t="shared" si="2"/>
        <v>3</v>
      </c>
      <c r="H34" s="106">
        <f t="shared" si="3"/>
        <v>3</v>
      </c>
      <c r="I34" s="106">
        <v>3</v>
      </c>
      <c r="J34" s="19"/>
      <c r="K34" s="19"/>
      <c r="L34" s="19"/>
      <c r="M34" s="19"/>
      <c r="N34" s="19"/>
      <c r="O34" s="19"/>
      <c r="P34" s="19"/>
      <c r="Q34" s="19"/>
    </row>
    <row r="35" spans="1:17">
      <c r="A35" s="20">
        <v>302</v>
      </c>
      <c r="B35" s="20">
        <v>16</v>
      </c>
      <c r="C35" s="149" t="s">
        <v>218</v>
      </c>
      <c r="D35" s="20">
        <v>502</v>
      </c>
      <c r="E35" s="20">
        <v>3</v>
      </c>
      <c r="F35" s="149" t="s">
        <v>218</v>
      </c>
      <c r="G35" s="106">
        <f t="shared" si="2"/>
        <v>1</v>
      </c>
      <c r="H35" s="106">
        <f t="shared" si="3"/>
        <v>1</v>
      </c>
      <c r="I35" s="20">
        <v>1</v>
      </c>
      <c r="J35" s="19"/>
      <c r="K35" s="19"/>
      <c r="L35" s="19"/>
      <c r="M35" s="19"/>
      <c r="N35" s="19"/>
      <c r="O35" s="19"/>
      <c r="P35" s="19"/>
      <c r="Q35" s="19"/>
    </row>
    <row r="36" spans="1:17">
      <c r="A36" s="20">
        <v>302</v>
      </c>
      <c r="B36" s="20">
        <v>17</v>
      </c>
      <c r="C36" s="149" t="s">
        <v>219</v>
      </c>
      <c r="D36" s="20">
        <v>502</v>
      </c>
      <c r="E36" s="20">
        <v>6</v>
      </c>
      <c r="F36" s="149" t="s">
        <v>219</v>
      </c>
      <c r="G36" s="106">
        <f t="shared" si="2"/>
        <v>8</v>
      </c>
      <c r="H36" s="106">
        <f t="shared" si="3"/>
        <v>8</v>
      </c>
      <c r="I36" s="20">
        <v>8</v>
      </c>
      <c r="J36" s="19"/>
      <c r="K36" s="19"/>
      <c r="L36" s="19"/>
      <c r="M36" s="19"/>
      <c r="N36" s="19"/>
      <c r="O36" s="19"/>
      <c r="P36" s="19"/>
      <c r="Q36" s="19"/>
    </row>
    <row r="37" spans="1:17">
      <c r="A37" s="20">
        <v>302</v>
      </c>
      <c r="B37" s="20">
        <v>26</v>
      </c>
      <c r="C37" s="149" t="s">
        <v>200</v>
      </c>
      <c r="D37" s="20">
        <v>502</v>
      </c>
      <c r="E37" s="20">
        <v>5</v>
      </c>
      <c r="F37" s="149" t="s">
        <v>201</v>
      </c>
      <c r="G37" s="106">
        <f t="shared" si="2"/>
        <v>4.5</v>
      </c>
      <c r="H37" s="106">
        <f t="shared" si="3"/>
        <v>4.5</v>
      </c>
      <c r="I37" s="20">
        <v>4.5</v>
      </c>
      <c r="J37" s="19"/>
      <c r="K37" s="19"/>
      <c r="L37" s="19"/>
      <c r="M37" s="19"/>
      <c r="N37" s="19"/>
      <c r="O37" s="19"/>
      <c r="P37" s="19"/>
      <c r="Q37" s="19"/>
    </row>
    <row r="38" spans="1:17">
      <c r="A38" s="20">
        <v>302</v>
      </c>
      <c r="B38" s="20">
        <v>27</v>
      </c>
      <c r="C38" s="149" t="s">
        <v>201</v>
      </c>
      <c r="D38" s="20">
        <v>502</v>
      </c>
      <c r="E38" s="20">
        <v>5</v>
      </c>
      <c r="F38" s="149" t="s">
        <v>201</v>
      </c>
      <c r="G38" s="106">
        <f t="shared" si="2"/>
        <v>12</v>
      </c>
      <c r="H38" s="106">
        <f t="shared" si="3"/>
        <v>12</v>
      </c>
      <c r="I38" s="20">
        <v>12</v>
      </c>
      <c r="J38" s="19"/>
      <c r="K38" s="19"/>
      <c r="L38" s="19"/>
      <c r="M38" s="19"/>
      <c r="N38" s="19"/>
      <c r="O38" s="19"/>
      <c r="P38" s="19"/>
      <c r="Q38" s="19"/>
    </row>
    <row r="39" spans="1:17">
      <c r="A39" s="20">
        <v>302</v>
      </c>
      <c r="B39" s="20">
        <v>28</v>
      </c>
      <c r="C39" s="149" t="s">
        <v>220</v>
      </c>
      <c r="D39" s="20">
        <v>502</v>
      </c>
      <c r="E39" s="20">
        <v>1</v>
      </c>
      <c r="F39" s="149" t="s">
        <v>197</v>
      </c>
      <c r="G39" s="106">
        <f t="shared" si="2"/>
        <v>15</v>
      </c>
      <c r="H39" s="106">
        <f t="shared" si="3"/>
        <v>15</v>
      </c>
      <c r="I39" s="20">
        <v>15</v>
      </c>
      <c r="J39" s="19"/>
      <c r="K39" s="19"/>
      <c r="L39" s="19"/>
      <c r="M39" s="19"/>
      <c r="N39" s="19"/>
      <c r="O39" s="19"/>
      <c r="P39" s="19"/>
      <c r="Q39" s="19"/>
    </row>
    <row r="40" spans="1:17">
      <c r="A40" s="20">
        <v>302</v>
      </c>
      <c r="B40" s="20">
        <v>29</v>
      </c>
      <c r="C40" s="149" t="s">
        <v>202</v>
      </c>
      <c r="D40" s="20">
        <v>502</v>
      </c>
      <c r="E40" s="20">
        <v>1</v>
      </c>
      <c r="F40" s="149" t="s">
        <v>197</v>
      </c>
      <c r="G40" s="106">
        <f t="shared" si="2"/>
        <v>5.03</v>
      </c>
      <c r="H40" s="106">
        <f t="shared" si="3"/>
        <v>5.03</v>
      </c>
      <c r="I40" s="20">
        <v>5.03</v>
      </c>
      <c r="J40" s="19"/>
      <c r="K40" s="19"/>
      <c r="L40" s="19"/>
      <c r="M40" s="19"/>
      <c r="N40" s="19"/>
      <c r="O40" s="19"/>
      <c r="P40" s="19"/>
      <c r="Q40" s="19"/>
    </row>
    <row r="41" spans="1:17">
      <c r="A41" s="20">
        <v>302</v>
      </c>
      <c r="B41" s="20">
        <v>29</v>
      </c>
      <c r="C41" s="149" t="s">
        <v>202</v>
      </c>
      <c r="D41" s="20">
        <v>505</v>
      </c>
      <c r="E41" s="20">
        <v>2</v>
      </c>
      <c r="F41" s="149" t="s">
        <v>199</v>
      </c>
      <c r="G41" s="106">
        <f t="shared" si="2"/>
        <v>6.87</v>
      </c>
      <c r="H41" s="106">
        <f t="shared" si="3"/>
        <v>6.87</v>
      </c>
      <c r="I41" s="20">
        <v>6.87</v>
      </c>
      <c r="J41" s="19"/>
      <c r="K41" s="19"/>
      <c r="L41" s="19"/>
      <c r="M41" s="19"/>
      <c r="N41" s="19"/>
      <c r="O41" s="19"/>
      <c r="P41" s="19"/>
      <c r="Q41" s="19"/>
    </row>
    <row r="42" s="146" customFormat="1" spans="1:17">
      <c r="A42" s="20">
        <v>302</v>
      </c>
      <c r="B42" s="20">
        <v>31</v>
      </c>
      <c r="C42" s="151" t="s">
        <v>221</v>
      </c>
      <c r="D42" s="20">
        <v>505</v>
      </c>
      <c r="E42" s="20">
        <v>8</v>
      </c>
      <c r="F42" s="151" t="s">
        <v>221</v>
      </c>
      <c r="G42" s="106">
        <v>11.95</v>
      </c>
      <c r="H42" s="106">
        <v>11.95</v>
      </c>
      <c r="I42" s="20">
        <v>11.95</v>
      </c>
      <c r="J42" s="19"/>
      <c r="K42" s="19"/>
      <c r="L42" s="19"/>
      <c r="M42" s="19"/>
      <c r="N42" s="19"/>
      <c r="O42" s="19"/>
      <c r="P42" s="19"/>
      <c r="Q42" s="19"/>
    </row>
    <row r="43" spans="1:17">
      <c r="A43" s="20">
        <v>302</v>
      </c>
      <c r="B43" s="20">
        <v>99</v>
      </c>
      <c r="C43" s="149" t="s">
        <v>222</v>
      </c>
      <c r="D43" s="20">
        <v>502</v>
      </c>
      <c r="E43" s="20">
        <v>99</v>
      </c>
      <c r="F43" s="149" t="s">
        <v>222</v>
      </c>
      <c r="G43" s="106">
        <f t="shared" ref="G43:G49" si="4">H43</f>
        <v>6.81</v>
      </c>
      <c r="H43" s="106">
        <f t="shared" ref="H43:H47" si="5">I43</f>
        <v>6.81</v>
      </c>
      <c r="I43" s="20">
        <v>6.81</v>
      </c>
      <c r="J43" s="19"/>
      <c r="K43" s="19"/>
      <c r="L43" s="19"/>
      <c r="M43" s="19"/>
      <c r="N43" s="19"/>
      <c r="O43" s="19"/>
      <c r="P43" s="19"/>
      <c r="Q43" s="19"/>
    </row>
    <row r="44" spans="1:17">
      <c r="A44" s="20">
        <v>302</v>
      </c>
      <c r="B44" s="20">
        <v>99</v>
      </c>
      <c r="C44" s="149" t="s">
        <v>222</v>
      </c>
      <c r="D44" s="20">
        <v>505</v>
      </c>
      <c r="E44" s="20">
        <v>2</v>
      </c>
      <c r="F44" s="149" t="s">
        <v>199</v>
      </c>
      <c r="G44" s="106">
        <f t="shared" si="4"/>
        <v>10</v>
      </c>
      <c r="H44" s="106">
        <f t="shared" si="5"/>
        <v>10</v>
      </c>
      <c r="I44" s="20">
        <v>10</v>
      </c>
      <c r="J44" s="19"/>
      <c r="K44" s="19"/>
      <c r="L44" s="19"/>
      <c r="M44" s="19"/>
      <c r="N44" s="19"/>
      <c r="O44" s="19"/>
      <c r="P44" s="19"/>
      <c r="Q44" s="19"/>
    </row>
    <row r="45" spans="1:17">
      <c r="A45" s="20">
        <v>303</v>
      </c>
      <c r="B45" s="20">
        <v>1</v>
      </c>
      <c r="C45" s="149" t="s">
        <v>203</v>
      </c>
      <c r="D45" s="20">
        <v>509</v>
      </c>
      <c r="E45" s="20">
        <v>5</v>
      </c>
      <c r="F45" s="149" t="s">
        <v>204</v>
      </c>
      <c r="G45" s="106">
        <f t="shared" si="4"/>
        <v>9.25</v>
      </c>
      <c r="H45" s="106">
        <f t="shared" si="5"/>
        <v>9.25</v>
      </c>
      <c r="I45" s="20">
        <v>9.25</v>
      </c>
      <c r="J45" s="19"/>
      <c r="K45" s="19"/>
      <c r="L45" s="19"/>
      <c r="M45" s="19"/>
      <c r="N45" s="19"/>
      <c r="O45" s="19"/>
      <c r="P45" s="19"/>
      <c r="Q45" s="19"/>
    </row>
    <row r="46" spans="1:17">
      <c r="A46" s="20">
        <v>303</v>
      </c>
      <c r="B46" s="20">
        <v>5</v>
      </c>
      <c r="C46" s="149" t="s">
        <v>205</v>
      </c>
      <c r="D46" s="20">
        <v>509</v>
      </c>
      <c r="E46" s="20">
        <v>1</v>
      </c>
      <c r="F46" s="149" t="s">
        <v>206</v>
      </c>
      <c r="G46" s="106">
        <f t="shared" si="4"/>
        <v>7.19</v>
      </c>
      <c r="H46" s="106">
        <f t="shared" si="5"/>
        <v>7.19</v>
      </c>
      <c r="I46" s="106">
        <v>7.19</v>
      </c>
      <c r="J46" s="19"/>
      <c r="K46" s="19"/>
      <c r="L46" s="19"/>
      <c r="M46" s="19"/>
      <c r="N46" s="19"/>
      <c r="O46" s="19"/>
      <c r="P46" s="19"/>
      <c r="Q46" s="19"/>
    </row>
    <row r="47" spans="1:17">
      <c r="A47" s="20">
        <v>310</v>
      </c>
      <c r="B47" s="20">
        <v>2</v>
      </c>
      <c r="C47" s="149" t="s">
        <v>223</v>
      </c>
      <c r="D47" s="20">
        <v>503</v>
      </c>
      <c r="E47" s="20">
        <v>6</v>
      </c>
      <c r="F47" s="149" t="s">
        <v>224</v>
      </c>
      <c r="G47" s="106">
        <f t="shared" si="4"/>
        <v>10</v>
      </c>
      <c r="H47" s="106">
        <f t="shared" si="5"/>
        <v>10</v>
      </c>
      <c r="I47" s="20">
        <v>10</v>
      </c>
      <c r="J47" s="19"/>
      <c r="K47" s="19"/>
      <c r="L47" s="19"/>
      <c r="M47" s="19"/>
      <c r="N47" s="19"/>
      <c r="O47" s="19"/>
      <c r="P47" s="19"/>
      <c r="Q47" s="19"/>
    </row>
    <row r="48" spans="1:17">
      <c r="A48" s="20">
        <v>312</v>
      </c>
      <c r="B48" s="20">
        <v>4</v>
      </c>
      <c r="C48" s="149" t="s">
        <v>225</v>
      </c>
      <c r="D48" s="20">
        <v>507</v>
      </c>
      <c r="E48" s="20">
        <v>1</v>
      </c>
      <c r="F48" s="149" t="s">
        <v>225</v>
      </c>
      <c r="G48" s="106">
        <f t="shared" si="4"/>
        <v>80</v>
      </c>
      <c r="H48" s="106">
        <v>80</v>
      </c>
      <c r="I48" s="20">
        <v>80</v>
      </c>
      <c r="J48" s="19"/>
      <c r="K48" s="19"/>
      <c r="L48" s="19"/>
      <c r="M48" s="19"/>
      <c r="N48" s="19"/>
      <c r="O48" s="19"/>
      <c r="P48" s="19"/>
      <c r="Q48" s="19"/>
    </row>
    <row r="49" spans="1:17">
      <c r="A49" s="20">
        <v>399</v>
      </c>
      <c r="B49" s="20">
        <v>99</v>
      </c>
      <c r="C49" s="149" t="s">
        <v>226</v>
      </c>
      <c r="D49" s="20">
        <v>599</v>
      </c>
      <c r="E49" s="20">
        <v>99</v>
      </c>
      <c r="F49" s="149" t="s">
        <v>226</v>
      </c>
      <c r="G49" s="106">
        <f t="shared" si="4"/>
        <v>100</v>
      </c>
      <c r="H49" s="106">
        <f>I49</f>
        <v>100</v>
      </c>
      <c r="I49" s="19">
        <v>100</v>
      </c>
      <c r="J49" s="19"/>
      <c r="K49" s="19"/>
      <c r="L49" s="19"/>
      <c r="M49" s="19"/>
      <c r="N49" s="19"/>
      <c r="O49" s="19"/>
      <c r="P49" s="19"/>
      <c r="Q49" s="19"/>
    </row>
  </sheetData>
  <mergeCells count="16">
    <mergeCell ref="O1:Q1"/>
    <mergeCell ref="A2:Q2"/>
    <mergeCell ref="A3:C3"/>
    <mergeCell ref="O3:Q3"/>
    <mergeCell ref="A4:C4"/>
    <mergeCell ref="D4:F4"/>
    <mergeCell ref="H4:I4"/>
    <mergeCell ref="G4:G5"/>
    <mergeCell ref="J4:J5"/>
    <mergeCell ref="K4:K5"/>
    <mergeCell ref="L4:L5"/>
    <mergeCell ref="M4:M5"/>
    <mergeCell ref="N4:N5"/>
    <mergeCell ref="O4:O5"/>
    <mergeCell ref="P4:P5"/>
    <mergeCell ref="Q4:Q5"/>
  </mergeCells>
  <printOptions horizontalCentered="1"/>
  <pageMargins left="0.357638888888889" right="0.161111111111111" top="0.409027777777778" bottom="0.0152777777777778"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12"/>
  <sheetViews>
    <sheetView workbookViewId="0">
      <selection activeCell="B11" sqref="B11:G11"/>
    </sheetView>
  </sheetViews>
  <sheetFormatPr defaultColWidth="9" defaultRowHeight="13.5" outlineLevelCol="6"/>
  <cols>
    <col min="2" max="2" width="18.75" customWidth="1"/>
    <col min="3" max="3" width="16" customWidth="1"/>
    <col min="4" max="4" width="17.5" customWidth="1"/>
    <col min="5" max="5" width="19.25" customWidth="1"/>
    <col min="6" max="6" width="18.875" customWidth="1"/>
    <col min="7" max="7" width="18.375" customWidth="1"/>
  </cols>
  <sheetData>
    <row r="1" spans="7:7">
      <c r="G1" s="62" t="s">
        <v>227</v>
      </c>
    </row>
    <row r="2" ht="36" customHeight="1" spans="2:7">
      <c r="B2" s="98" t="s">
        <v>228</v>
      </c>
      <c r="C2" s="98"/>
      <c r="D2" s="98"/>
      <c r="E2" s="98"/>
      <c r="F2" s="98"/>
      <c r="G2" s="98"/>
    </row>
    <row r="3" spans="2:2">
      <c r="B3" s="142" t="s">
        <v>54</v>
      </c>
    </row>
    <row r="4" spans="2:2">
      <c r="B4" s="142" t="s">
        <v>54</v>
      </c>
    </row>
    <row r="5" spans="2:7">
      <c r="B5" s="143" t="s">
        <v>229</v>
      </c>
      <c r="C5" s="143"/>
      <c r="D5" s="143"/>
      <c r="G5" t="s">
        <v>3</v>
      </c>
    </row>
    <row r="6" spans="2:2">
      <c r="B6" s="142" t="s">
        <v>54</v>
      </c>
    </row>
    <row r="7" spans="2:2">
      <c r="B7" s="142" t="s">
        <v>54</v>
      </c>
    </row>
    <row r="8" s="141" customFormat="1" ht="27" customHeight="1" spans="2:7">
      <c r="B8" s="144" t="s">
        <v>230</v>
      </c>
      <c r="C8" s="20" t="s">
        <v>231</v>
      </c>
      <c r="D8" s="20" t="s">
        <v>232</v>
      </c>
      <c r="E8" s="20"/>
      <c r="F8" s="20"/>
      <c r="G8" s="20" t="s">
        <v>219</v>
      </c>
    </row>
    <row r="9" s="141" customFormat="1" ht="48" customHeight="1" spans="2:7">
      <c r="B9" s="144"/>
      <c r="C9" s="20"/>
      <c r="D9" s="20" t="s">
        <v>73</v>
      </c>
      <c r="E9" s="20" t="s">
        <v>233</v>
      </c>
      <c r="F9" s="20" t="s">
        <v>234</v>
      </c>
      <c r="G9" s="20"/>
    </row>
    <row r="10" s="141" customFormat="1" ht="27" customHeight="1" spans="2:7">
      <c r="B10" s="20">
        <f>C10+D10+G10</f>
        <v>19.95</v>
      </c>
      <c r="C10" s="20">
        <v>0</v>
      </c>
      <c r="D10" s="20">
        <v>11.95</v>
      </c>
      <c r="E10" s="19">
        <v>0</v>
      </c>
      <c r="F10" s="20">
        <v>11.95</v>
      </c>
      <c r="G10" s="20">
        <v>8</v>
      </c>
    </row>
    <row r="11" ht="75" customHeight="1" spans="2:7">
      <c r="B11" s="145" t="s">
        <v>235</v>
      </c>
      <c r="C11" s="145"/>
      <c r="D11" s="145"/>
      <c r="E11" s="145"/>
      <c r="F11" s="145"/>
      <c r="G11" s="145"/>
    </row>
    <row r="12" spans="2:2">
      <c r="B12" s="142" t="s">
        <v>54</v>
      </c>
    </row>
  </sheetData>
  <mergeCells count="7">
    <mergeCell ref="B2:G2"/>
    <mergeCell ref="B5:D5"/>
    <mergeCell ref="D8:F8"/>
    <mergeCell ref="B11:G11"/>
    <mergeCell ref="B8:B9"/>
    <mergeCell ref="C8:C9"/>
    <mergeCell ref="G8:G9"/>
  </mergeCells>
  <printOptions horizontalCentered="1"/>
  <pageMargins left="0.751388888888889" right="0.751388888888889"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workbookViewId="0">
      <selection activeCell="A2" sqref="A2:M2"/>
    </sheetView>
  </sheetViews>
  <sheetFormatPr defaultColWidth="7.25" defaultRowHeight="11.25"/>
  <cols>
    <col min="1" max="1" width="5.5" style="97" customWidth="1"/>
    <col min="2" max="3" width="4.875" style="97" customWidth="1"/>
    <col min="4" max="4" width="6.5" style="97" customWidth="1"/>
    <col min="5" max="5" width="14.625" style="97" customWidth="1"/>
    <col min="6" max="6" width="12.75" style="97" customWidth="1"/>
    <col min="7" max="10" width="10.875" style="97" customWidth="1"/>
    <col min="11" max="11" width="8.25" style="97" customWidth="1"/>
    <col min="12" max="13" width="10.875" style="97" customWidth="1"/>
    <col min="14" max="245" width="7.25" style="97" customWidth="1"/>
    <col min="246" max="16384" width="7.25" style="97"/>
  </cols>
  <sheetData>
    <row r="1" ht="25.5" customHeight="1" spans="1:13">
      <c r="A1" s="110"/>
      <c r="B1" s="110"/>
      <c r="C1" s="111"/>
      <c r="D1" s="112"/>
      <c r="E1" s="113"/>
      <c r="F1" s="114"/>
      <c r="G1" s="114"/>
      <c r="H1" s="114"/>
      <c r="I1" s="136"/>
      <c r="J1" s="114"/>
      <c r="K1" s="114"/>
      <c r="L1" s="114"/>
      <c r="M1" s="137" t="s">
        <v>236</v>
      </c>
    </row>
    <row r="2" ht="37.5" customHeight="1" spans="1:13">
      <c r="A2" s="115" t="s">
        <v>237</v>
      </c>
      <c r="B2" s="115"/>
      <c r="C2" s="115"/>
      <c r="D2" s="115"/>
      <c r="E2" s="115"/>
      <c r="F2" s="115"/>
      <c r="G2" s="115"/>
      <c r="H2" s="115"/>
      <c r="I2" s="115"/>
      <c r="J2" s="115"/>
      <c r="K2" s="115"/>
      <c r="L2" s="115"/>
      <c r="M2" s="115"/>
    </row>
    <row r="3" ht="25.5" customHeight="1" spans="1:13">
      <c r="A3" s="116" t="s">
        <v>2</v>
      </c>
      <c r="B3" s="117"/>
      <c r="C3" s="117"/>
      <c r="D3" s="117"/>
      <c r="E3" s="117"/>
      <c r="F3" s="118"/>
      <c r="G3" s="119"/>
      <c r="H3" s="119"/>
      <c r="I3" s="119"/>
      <c r="J3" s="119"/>
      <c r="K3" s="119"/>
      <c r="L3" s="119"/>
      <c r="M3" s="138" t="s">
        <v>3</v>
      </c>
    </row>
    <row r="4" s="108" customFormat="1" ht="25.5" customHeight="1" spans="1:13">
      <c r="A4" s="120" t="s">
        <v>85</v>
      </c>
      <c r="B4" s="121"/>
      <c r="C4" s="121"/>
      <c r="D4" s="122" t="s">
        <v>86</v>
      </c>
      <c r="E4" s="122" t="s">
        <v>87</v>
      </c>
      <c r="F4" s="122" t="s">
        <v>59</v>
      </c>
      <c r="G4" s="123" t="s">
        <v>88</v>
      </c>
      <c r="H4" s="123"/>
      <c r="I4" s="123"/>
      <c r="J4" s="139"/>
      <c r="K4" s="140" t="s">
        <v>89</v>
      </c>
      <c r="L4" s="123"/>
      <c r="M4" s="139"/>
    </row>
    <row r="5" s="108" customFormat="1" ht="39" customHeight="1" spans="1:13">
      <c r="A5" s="124" t="s">
        <v>90</v>
      </c>
      <c r="B5" s="125" t="s">
        <v>91</v>
      </c>
      <c r="C5" s="125" t="s">
        <v>92</v>
      </c>
      <c r="D5" s="122"/>
      <c r="E5" s="122"/>
      <c r="F5" s="122"/>
      <c r="G5" s="126" t="s">
        <v>73</v>
      </c>
      <c r="H5" s="122" t="s">
        <v>93</v>
      </c>
      <c r="I5" s="122" t="s">
        <v>94</v>
      </c>
      <c r="J5" s="122" t="s">
        <v>95</v>
      </c>
      <c r="K5" s="122" t="s">
        <v>73</v>
      </c>
      <c r="L5" s="122" t="s">
        <v>96</v>
      </c>
      <c r="M5" s="122" t="s">
        <v>97</v>
      </c>
    </row>
    <row r="6" s="108" customFormat="1" ht="20.25" customHeight="1" spans="1:13">
      <c r="A6" s="124" t="s">
        <v>98</v>
      </c>
      <c r="B6" s="125" t="s">
        <v>98</v>
      </c>
      <c r="C6" s="125" t="s">
        <v>98</v>
      </c>
      <c r="D6" s="127" t="s">
        <v>98</v>
      </c>
      <c r="E6" s="122" t="s">
        <v>98</v>
      </c>
      <c r="F6" s="127">
        <v>1</v>
      </c>
      <c r="G6" s="127">
        <v>2</v>
      </c>
      <c r="H6" s="127">
        <v>3</v>
      </c>
      <c r="I6" s="127">
        <v>4</v>
      </c>
      <c r="J6" s="127">
        <v>5</v>
      </c>
      <c r="K6" s="127">
        <v>6</v>
      </c>
      <c r="L6" s="127">
        <v>7</v>
      </c>
      <c r="M6" s="127">
        <v>8</v>
      </c>
    </row>
    <row r="7" s="108" customFormat="1" ht="20.25" customHeight="1" spans="1:13">
      <c r="A7" s="124"/>
      <c r="B7" s="125"/>
      <c r="C7" s="125"/>
      <c r="D7" s="127"/>
      <c r="E7" s="122"/>
      <c r="F7" s="128">
        <v>0</v>
      </c>
      <c r="G7" s="127"/>
      <c r="H7" s="127"/>
      <c r="I7" s="127"/>
      <c r="J7" s="127"/>
      <c r="K7" s="127"/>
      <c r="L7" s="127"/>
      <c r="M7" s="127"/>
    </row>
    <row r="8" s="109" customFormat="1" ht="27.6" customHeight="1" spans="1:13">
      <c r="A8" s="122"/>
      <c r="B8" s="129"/>
      <c r="C8" s="129"/>
      <c r="D8" s="130"/>
      <c r="E8" s="131"/>
      <c r="F8" s="132" t="s">
        <v>238</v>
      </c>
      <c r="G8" s="132" t="s">
        <v>238</v>
      </c>
      <c r="H8" s="132" t="s">
        <v>238</v>
      </c>
      <c r="I8" s="132" t="s">
        <v>238</v>
      </c>
      <c r="J8" s="132" t="s">
        <v>238</v>
      </c>
      <c r="K8" s="132" t="s">
        <v>238</v>
      </c>
      <c r="L8" s="132" t="s">
        <v>238</v>
      </c>
      <c r="M8" s="132" t="s">
        <v>238</v>
      </c>
    </row>
    <row r="9" s="108" customFormat="1" ht="20.25" customHeight="1" spans="1:13">
      <c r="A9" s="133" t="s">
        <v>239</v>
      </c>
      <c r="B9" s="133" t="s">
        <v>240</v>
      </c>
      <c r="C9" s="134"/>
      <c r="D9" s="133"/>
      <c r="E9" s="133"/>
      <c r="F9" s="133"/>
      <c r="G9" s="133"/>
      <c r="H9" s="109"/>
      <c r="I9" s="109"/>
      <c r="J9" s="109"/>
      <c r="L9" s="109"/>
      <c r="M9" s="109"/>
    </row>
    <row r="10" s="108" customFormat="1" ht="20.25" customHeight="1" spans="1:7">
      <c r="A10" s="109"/>
      <c r="B10" s="109"/>
      <c r="C10" s="109"/>
      <c r="D10" s="109"/>
      <c r="E10" s="109"/>
      <c r="F10" s="109"/>
      <c r="G10" s="109"/>
    </row>
    <row r="11" s="108" customFormat="1" ht="20.25" customHeight="1" spans="2:8">
      <c r="B11" s="109"/>
      <c r="C11" s="109"/>
      <c r="D11" s="109"/>
      <c r="E11" s="109"/>
      <c r="F11" s="109"/>
      <c r="G11" s="109"/>
      <c r="H11" s="109"/>
    </row>
    <row r="12" s="108" customFormat="1" ht="20.25" customHeight="1" spans="4:8">
      <c r="D12" s="109"/>
      <c r="E12" s="109"/>
      <c r="F12" s="109"/>
      <c r="G12" s="109"/>
      <c r="H12" s="109"/>
    </row>
    <row r="13" s="108" customFormat="1" ht="20.25" customHeight="1" spans="5:8">
      <c r="E13" s="109"/>
      <c r="G13" s="109"/>
      <c r="H13" s="109"/>
    </row>
    <row r="14" s="108" customFormat="1" ht="20.25" customHeight="1" spans="8:8">
      <c r="H14" s="109"/>
    </row>
    <row r="15" s="108" customFormat="1" ht="14.25" customHeight="1"/>
    <row r="16" s="108" customFormat="1" ht="14.25" customHeight="1"/>
    <row r="17" s="108" customFormat="1" ht="14.25" customHeight="1" spans="1:13">
      <c r="A17" s="135"/>
      <c r="B17" s="135"/>
      <c r="C17" s="135"/>
      <c r="D17" s="135"/>
      <c r="E17" s="135"/>
      <c r="F17" s="135"/>
      <c r="G17" s="135"/>
      <c r="H17" s="135"/>
      <c r="I17" s="135"/>
      <c r="J17" s="135"/>
      <c r="K17" s="135"/>
      <c r="L17" s="135"/>
      <c r="M17" s="135"/>
    </row>
    <row r="18" s="108" customFormat="1" ht="14.25" customHeight="1" spans="1:13">
      <c r="A18" s="135"/>
      <c r="B18" s="135"/>
      <c r="C18" s="135"/>
      <c r="D18" s="135"/>
      <c r="E18" s="135"/>
      <c r="F18" s="135"/>
      <c r="G18" s="135"/>
      <c r="H18" s="135"/>
      <c r="I18" s="135"/>
      <c r="J18" s="135"/>
      <c r="K18" s="135"/>
      <c r="L18" s="135"/>
      <c r="M18" s="135"/>
    </row>
    <row r="19" s="108" customFormat="1" ht="14.25" customHeight="1" spans="1:13">
      <c r="A19" s="135"/>
      <c r="B19" s="135"/>
      <c r="C19" s="135"/>
      <c r="D19" s="135"/>
      <c r="E19" s="135"/>
      <c r="F19" s="135"/>
      <c r="G19" s="135"/>
      <c r="H19" s="135"/>
      <c r="I19" s="135"/>
      <c r="J19" s="135"/>
      <c r="K19" s="135"/>
      <c r="L19" s="135"/>
      <c r="M19" s="135"/>
    </row>
    <row r="20" s="108" customFormat="1" ht="14.25" customHeight="1" spans="1:13">
      <c r="A20" s="135"/>
      <c r="B20" s="135"/>
      <c r="C20" s="135"/>
      <c r="D20" s="135"/>
      <c r="E20" s="135"/>
      <c r="F20" s="135"/>
      <c r="G20" s="135"/>
      <c r="H20" s="135"/>
      <c r="I20" s="135"/>
      <c r="J20" s="135"/>
      <c r="K20" s="135"/>
      <c r="L20" s="135"/>
      <c r="M20" s="135"/>
    </row>
    <row r="21" s="108" customFormat="1" ht="14.25" customHeight="1" spans="1:13">
      <c r="A21" s="135"/>
      <c r="B21" s="135"/>
      <c r="C21" s="135"/>
      <c r="D21" s="135"/>
      <c r="E21" s="135"/>
      <c r="F21" s="135"/>
      <c r="G21" s="135"/>
      <c r="H21" s="135"/>
      <c r="I21" s="135"/>
      <c r="J21" s="135"/>
      <c r="K21" s="135"/>
      <c r="L21" s="135"/>
      <c r="M21" s="135"/>
    </row>
    <row r="22" s="108" customFormat="1" ht="14.25" customHeight="1" spans="1:13">
      <c r="A22" s="135"/>
      <c r="B22" s="135"/>
      <c r="C22" s="135"/>
      <c r="D22" s="135"/>
      <c r="E22" s="135"/>
      <c r="F22" s="135"/>
      <c r="G22" s="135"/>
      <c r="H22" s="135"/>
      <c r="I22" s="135"/>
      <c r="J22" s="135"/>
      <c r="K22" s="135"/>
      <c r="L22" s="135"/>
      <c r="M22" s="135"/>
    </row>
    <row r="23" s="108" customFormat="1" ht="14.25" customHeight="1" spans="1:13">
      <c r="A23" s="135"/>
      <c r="B23" s="135"/>
      <c r="C23" s="135"/>
      <c r="D23" s="135"/>
      <c r="E23" s="135"/>
      <c r="F23" s="135"/>
      <c r="G23" s="135"/>
      <c r="H23" s="135"/>
      <c r="I23" s="135"/>
      <c r="J23" s="135"/>
      <c r="K23" s="135"/>
      <c r="L23" s="135"/>
      <c r="M23" s="135"/>
    </row>
    <row r="24" s="108" customFormat="1" ht="14.25" customHeight="1" spans="1:13">
      <c r="A24" s="135"/>
      <c r="B24" s="135"/>
      <c r="C24" s="135"/>
      <c r="D24" s="135"/>
      <c r="E24" s="135"/>
      <c r="F24" s="135"/>
      <c r="G24" s="135"/>
      <c r="H24" s="135"/>
      <c r="I24" s="135"/>
      <c r="J24" s="135"/>
      <c r="K24" s="135"/>
      <c r="L24" s="135"/>
      <c r="M24" s="135"/>
    </row>
    <row r="25" s="108" customFormat="1" ht="14.25" customHeight="1" spans="1:13">
      <c r="A25" s="135"/>
      <c r="B25" s="135"/>
      <c r="C25" s="135"/>
      <c r="D25" s="135"/>
      <c r="E25" s="135"/>
      <c r="F25" s="135"/>
      <c r="G25" s="135"/>
      <c r="H25" s="135"/>
      <c r="I25" s="135"/>
      <c r="J25" s="135"/>
      <c r="K25" s="135"/>
      <c r="L25" s="135"/>
      <c r="M25" s="135"/>
    </row>
    <row r="26" s="108" customFormat="1" ht="14.25" customHeight="1" spans="1:13">
      <c r="A26" s="135"/>
      <c r="B26" s="135"/>
      <c r="C26" s="135"/>
      <c r="D26" s="135"/>
      <c r="E26" s="135"/>
      <c r="F26" s="135"/>
      <c r="G26" s="135"/>
      <c r="H26" s="135"/>
      <c r="I26" s="135"/>
      <c r="J26" s="135"/>
      <c r="K26" s="135"/>
      <c r="L26" s="135"/>
      <c r="M26" s="135"/>
    </row>
    <row r="27" s="108" customFormat="1" ht="14.25" customHeight="1" spans="1:13">
      <c r="A27" s="135"/>
      <c r="B27" s="135"/>
      <c r="C27" s="135"/>
      <c r="D27" s="135"/>
      <c r="E27" s="135"/>
      <c r="F27" s="135"/>
      <c r="G27" s="135"/>
      <c r="H27" s="135"/>
      <c r="I27" s="135"/>
      <c r="J27" s="135"/>
      <c r="K27" s="135"/>
      <c r="L27" s="135"/>
      <c r="M27" s="135"/>
    </row>
    <row r="28" s="108" customFormat="1" ht="14.25" customHeight="1" spans="1:13">
      <c r="A28" s="135"/>
      <c r="B28" s="135"/>
      <c r="C28" s="135"/>
      <c r="D28" s="135"/>
      <c r="E28" s="135"/>
      <c r="F28" s="135"/>
      <c r="G28" s="135"/>
      <c r="H28" s="135"/>
      <c r="I28" s="135"/>
      <c r="J28" s="135"/>
      <c r="K28" s="135"/>
      <c r="L28" s="135"/>
      <c r="M28" s="135"/>
    </row>
    <row r="29" s="108" customFormat="1" ht="14.25" customHeight="1" spans="1:13">
      <c r="A29" s="135"/>
      <c r="B29" s="135"/>
      <c r="C29" s="135"/>
      <c r="D29" s="135"/>
      <c r="E29" s="135"/>
      <c r="F29" s="135"/>
      <c r="G29" s="135"/>
      <c r="H29" s="135"/>
      <c r="I29" s="135"/>
      <c r="J29" s="135"/>
      <c r="K29" s="135"/>
      <c r="L29" s="135"/>
      <c r="M29" s="135"/>
    </row>
    <row r="30" s="108" customFormat="1" ht="14.25" customHeight="1" spans="1:13">
      <c r="A30" s="135"/>
      <c r="B30" s="135"/>
      <c r="C30" s="135"/>
      <c r="D30" s="135"/>
      <c r="E30" s="135"/>
      <c r="F30" s="135"/>
      <c r="G30" s="135"/>
      <c r="H30" s="135"/>
      <c r="I30" s="135"/>
      <c r="J30" s="135"/>
      <c r="K30" s="135"/>
      <c r="L30" s="135"/>
      <c r="M30" s="135"/>
    </row>
    <row r="31" s="108" customFormat="1" ht="14.25" customHeight="1" spans="1:13">
      <c r="A31" s="135"/>
      <c r="B31" s="135"/>
      <c r="C31" s="135"/>
      <c r="D31" s="135"/>
      <c r="E31" s="135"/>
      <c r="F31" s="135"/>
      <c r="G31" s="135"/>
      <c r="H31" s="135"/>
      <c r="I31" s="135"/>
      <c r="J31" s="135"/>
      <c r="K31" s="135"/>
      <c r="L31" s="135"/>
      <c r="M31" s="135"/>
    </row>
  </sheetData>
  <mergeCells count="5">
    <mergeCell ref="A2:M2"/>
    <mergeCell ref="A3:E3"/>
    <mergeCell ref="D4:D5"/>
    <mergeCell ref="E4:E5"/>
    <mergeCell ref="F4:F5"/>
  </mergeCells>
  <printOptions horizontalCentered="1"/>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Sheet1</vt:lpstr>
      <vt:lpstr>Sheet2</vt:lpstr>
      <vt:lpstr>Sheet3</vt:lpstr>
      <vt:lpstr>Sheet4</vt:lpstr>
      <vt:lpstr>Sheet5</vt:lpstr>
      <vt:lpstr>Sheet6</vt:lpstr>
      <vt:lpstr>Sheet7</vt:lpstr>
      <vt:lpstr>Sheet8</vt:lpstr>
      <vt:lpstr>Sheet9</vt:lpstr>
      <vt:lpstr>Sheet10</vt:lpstr>
      <vt:lpstr>Sheet11</vt:lpstr>
      <vt:lpstr>Sheet12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WPS_1678675828</cp:lastModifiedBy>
  <dcterms:created xsi:type="dcterms:W3CDTF">2022-05-19T01:16:00Z</dcterms:created>
  <dcterms:modified xsi:type="dcterms:W3CDTF">2024-06-18T01:07:40Z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DD8FD33B469E4B0688EA72E14DC2265A</vt:lpwstr>
  </property>
  <property fmtid="{D5CDD505-2E9C-101B-9397-08002B2CF9AE}" pid="3" name="KSOProductBuildVer">
    <vt:lpwstr>2052-12.1.0.16729</vt:lpwstr>
  </property>
</Properties>
</file>