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347" tabRatio="843" firstSheet="2" activeTab="5"/>
  </bookViews>
  <sheets>
    <sheet name="1部门收支总体情况表" sheetId="2" r:id="rId1"/>
    <sheet name="2部门收入总体情况表" sheetId="3" r:id="rId2"/>
    <sheet name="3部门支出总体情况表" sheetId="4" r:id="rId3"/>
    <sheet name="4财政拨款收支总体情况表" sheetId="5" r:id="rId4"/>
    <sheet name="5 一般公共 预算支出情况表" sheetId="6" r:id="rId5"/>
    <sheet name="6一般公共预算基本支出情况表" sheetId="7" r:id="rId6"/>
    <sheet name="7支出经济分类汇总表" sheetId="16" r:id="rId7"/>
    <sheet name="8一般公共预算“三公”经费支出情况表" sheetId="8" r:id="rId8"/>
    <sheet name="9政府性基金预算支出情况表" sheetId="9" r:id="rId9"/>
    <sheet name="10项目支出表" sheetId="18" r:id="rId10"/>
    <sheet name="11部门（单位）整体绩效目标表" sheetId="19" r:id="rId11"/>
    <sheet name="12部门预算项目绩效目标汇总表" sheetId="17" r:id="rId12"/>
  </sheets>
  <definedNames>
    <definedName name="_xlnm.Print_Titles" localSheetId="9">'10项目支出表'!$1:$6</definedName>
    <definedName name="_xlnm.Print_Titles" localSheetId="1">'2部门收入总体情况表'!$1:$6</definedName>
    <definedName name="_xlnm.Print_Titles" localSheetId="6">'7支出经济分类汇总表'!$1:$6</definedName>
    <definedName name="_xlnm.Print_Titles" localSheetId="10">'11部门（单位）整体绩效目标表'!$1:$3</definedName>
    <definedName name="_xlnm.Print_Titles" localSheetId="11">'12部门预算项目绩效目标汇总表'!$1:$7</definedName>
  </definedNames>
  <calcPr calcId="144525"/>
</workbook>
</file>

<file path=xl/sharedStrings.xml><?xml version="1.0" encoding="utf-8"?>
<sst xmlns="http://schemas.openxmlformats.org/spreadsheetml/2006/main" count="918" uniqueCount="552">
  <si>
    <r>
      <rPr>
        <sz val="12"/>
        <rFont val="SimSun"/>
        <charset val="134"/>
      </rPr>
      <t>附表</t>
    </r>
    <r>
      <rPr>
        <sz val="12"/>
        <rFont val="Arial"/>
        <charset val="134"/>
      </rPr>
      <t>1</t>
    </r>
  </si>
  <si>
    <t>部门收支总体情况表</t>
  </si>
  <si>
    <t>单位：罗山县教育体育局（本级）</t>
  </si>
  <si>
    <t>单位：万元</t>
  </si>
  <si>
    <r>
      <rPr>
        <sz val="11"/>
        <rFont val="SimSun"/>
        <charset val="134"/>
      </rPr>
      <t>收</t>
    </r>
    <r>
      <rPr>
        <sz val="11"/>
        <rFont val="Arial"/>
        <charset val="134"/>
      </rPr>
      <t xml:space="preserve">      </t>
    </r>
    <r>
      <rPr>
        <sz val="11"/>
        <rFont val="SimSun"/>
        <charset val="134"/>
      </rPr>
      <t>入</t>
    </r>
  </si>
  <si>
    <r>
      <rPr>
        <sz val="11"/>
        <rFont val="SimSun"/>
        <charset val="134"/>
      </rPr>
      <t>支</t>
    </r>
    <r>
      <rPr>
        <sz val="11"/>
        <rFont val="Arial"/>
        <charset val="134"/>
      </rPr>
      <t xml:space="preserve">      </t>
    </r>
    <r>
      <rPr>
        <sz val="11"/>
        <rFont val="SimSun"/>
        <charset val="134"/>
      </rPr>
      <t>出</t>
    </r>
  </si>
  <si>
    <r>
      <rPr>
        <sz val="11"/>
        <rFont val="SimSun"/>
        <charset val="134"/>
      </rPr>
      <t>项</t>
    </r>
    <r>
      <rPr>
        <sz val="11"/>
        <rFont val="Arial"/>
        <charset val="134"/>
      </rPr>
      <t xml:space="preserve">    </t>
    </r>
    <r>
      <rPr>
        <sz val="11"/>
        <rFont val="SimSun"/>
        <charset val="134"/>
      </rPr>
      <t>目</t>
    </r>
  </si>
  <si>
    <t>预算数</t>
  </si>
  <si>
    <t>一、一般公共预算拨款收入</t>
  </si>
  <si>
    <t>一、一般公共服务</t>
  </si>
  <si>
    <t>二、政府性基金预算拨款收入</t>
  </si>
  <si>
    <t>二、外交</t>
  </si>
  <si>
    <t>三、国有资本经营预算拨款收入</t>
  </si>
  <si>
    <t>三、国防</t>
  </si>
  <si>
    <t>四、财政专户管理资金收入</t>
  </si>
  <si>
    <t>四、公共安全</t>
  </si>
  <si>
    <t>五、事业收入</t>
  </si>
  <si>
    <t>五、教育</t>
  </si>
  <si>
    <t>六、事业单位经营收入</t>
  </si>
  <si>
    <t>六、科学技术</t>
  </si>
  <si>
    <t>七、上级补助收入</t>
  </si>
  <si>
    <t>七、文化旅游体育与传媒</t>
  </si>
  <si>
    <t>八、附属单位上缴收入</t>
  </si>
  <si>
    <t>八、社会保障和就业</t>
  </si>
  <si>
    <t>九、其他收入</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</si>
  <si>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</si>
  <si>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</si>
  <si>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</si>
  <si>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</si>
  <si>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</si>
  <si>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</si>
  <si>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</si>
  <si>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</si>
  <si>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</si>
  <si>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</si>
  <si>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</si>
  <si>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</si>
  <si>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</si>
  <si>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</si>
  <si>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</si>
  <si>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</si>
  <si>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</si>
  <si>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</si>
  <si>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</si>
  <si>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</si>
  <si>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</si>
  <si>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</si>
  <si>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本年收入合计</t>
  </si>
  <si>
    <t>本 年 支 出 合 计</t>
  </si>
  <si>
    <t>上年结转结余</t>
  </si>
  <si>
    <t>年终结转结余</t>
  </si>
  <si>
    <t xml:space="preserve">     收 入 总 计</t>
  </si>
  <si>
    <t>支 出 合 计</t>
  </si>
  <si>
    <t>备注：财政专户管理资金收入是指教育收费收入；事业收入不含教育收费收入，下同。</t>
  </si>
  <si>
    <t>附表2</t>
  </si>
  <si>
    <t>部门收入总体情况表</t>
  </si>
  <si>
    <t>单位：元</t>
  </si>
  <si>
    <t>部门（单位）代码</t>
  </si>
  <si>
    <t>单位名称</t>
  </si>
  <si>
    <t>总计</t>
  </si>
  <si>
    <t>本年收入</t>
  </si>
  <si>
    <t>合计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</si>
  <si>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</si>
  <si>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</si>
  <si>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</si>
  <si>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</si>
  <si>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</si>
  <si>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</si>
  <si>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</si>
  <si>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</si>
  <si>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</si>
  <si>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</si>
  <si>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合 计</t>
  </si>
  <si>
    <t>601001</t>
  </si>
  <si>
    <t>罗山县教育体育局</t>
  </si>
  <si>
    <t>附表3</t>
  </si>
  <si>
    <t>部门支出总体情况表</t>
  </si>
  <si>
    <t>单位：</t>
  </si>
  <si>
    <t>罗山县教育体育局（本级）</t>
  </si>
  <si>
    <t>科目编码</t>
  </si>
  <si>
    <t>单位代码</t>
  </si>
  <si>
    <t>单位（科目名称）</t>
  </si>
  <si>
    <t>基本支出</t>
  </si>
  <si>
    <t>项目支出</t>
  </si>
  <si>
    <t>小计</t>
  </si>
  <si>
    <t>人员经费</t>
  </si>
  <si>
    <t>公用经费</t>
  </si>
  <si>
    <t>其他运转类</t>
  </si>
  <si>
    <t>特定目标类</t>
  </si>
  <si>
    <t>工资福利支出</t>
  </si>
  <si>
    <t>对个人和家庭的补助</t>
  </si>
  <si>
    <t>商品和服务支出</t>
  </si>
  <si>
    <t>资本性支出</t>
  </si>
  <si>
    <t>2050101</t>
  </si>
  <si>
    <t>行政运行</t>
  </si>
  <si>
    <t>2050199</t>
  </si>
  <si>
    <t>其他教育管理事务支出</t>
  </si>
  <si>
    <t>2080501</t>
  </si>
  <si>
    <t>行政单位离退休</t>
  </si>
  <si>
    <t>2080505</t>
  </si>
  <si>
    <t>机关事业单位基本养老保险缴费支出</t>
  </si>
  <si>
    <t>2080801</t>
  </si>
  <si>
    <t>死亡抚恤</t>
  </si>
  <si>
    <t>2089999</t>
  </si>
  <si>
    <t>其他社会保障和就业支出</t>
  </si>
  <si>
    <t>2101101</t>
  </si>
  <si>
    <t>行政单位医疗</t>
  </si>
  <si>
    <t>2210201</t>
  </si>
  <si>
    <t>住房公积金</t>
  </si>
  <si>
    <t xml:space="preserve">  </t>
  </si>
  <si>
    <r>
      <rPr>
        <sz val="9"/>
        <color rgb="FF000000"/>
        <rFont val="宋体"/>
        <charset val="134"/>
        <scheme val="minor"/>
      </rPr>
      <t>预算</t>
    </r>
    <r>
      <rPr>
        <sz val="9"/>
        <color rgb="FF000000"/>
        <rFont val="宋体"/>
        <charset val="134"/>
      </rPr>
      <t>04</t>
    </r>
    <r>
      <rPr>
        <sz val="9"/>
        <color rgb="FF000000"/>
        <rFont val="宋体"/>
        <charset val="134"/>
      </rPr>
      <t>表</t>
    </r>
  </si>
  <si>
    <t>财政拨款收支总体情况表</t>
  </si>
  <si>
    <t>部门名称：罗山县教育体育局（本级）</t>
  </si>
  <si>
    <t>收入</t>
  </si>
  <si>
    <t>支出</t>
  </si>
  <si>
    <t>项目</t>
  </si>
  <si>
    <t>金额</t>
  </si>
  <si>
    <t>政府性基金</t>
  </si>
  <si>
    <t>其中：财政拨款</t>
  </si>
  <si>
    <t>一、本年收入</t>
  </si>
  <si>
    <t>一、本年支出</t>
  </si>
  <si>
    <t>（一）一般公共预算拨款</t>
  </si>
  <si>
    <t>（一）一般公共服务支出</t>
  </si>
  <si>
    <r>
      <rPr>
        <sz val="10"/>
        <color rgb="FF000000"/>
        <rFont val="宋体"/>
        <charset val="134"/>
        <scheme val="minor"/>
      </rPr>
      <t xml:space="preserve">      </t>
    </r>
    <r>
      <rPr>
        <sz val="10"/>
        <color rgb="FF000000"/>
        <rFont val="宋体"/>
        <charset val="134"/>
      </rPr>
      <t>其中：财政拨款</t>
    </r>
  </si>
  <si>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</si>
  <si>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</si>
  <si>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</si>
  <si>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</si>
  <si>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</si>
  <si>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</si>
  <si>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</si>
  <si>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</si>
  <si>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</si>
  <si>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</si>
  <si>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</si>
  <si>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</si>
  <si>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</si>
  <si>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</si>
  <si>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</si>
  <si>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</si>
  <si>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</si>
  <si>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</si>
  <si>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</si>
  <si>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</si>
  <si>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</si>
  <si>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</si>
  <si>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</si>
  <si>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t>
  </si>
  <si>
    <t>（二十三）灾害防治及应急管理</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</si>
  <si>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</si>
  <si>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</si>
  <si>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</si>
  <si>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</si>
  <si>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</si>
  <si>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</si>
  <si>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</si>
  <si>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</si>
  <si>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收入合计</t>
  </si>
  <si>
    <t>支出合计</t>
  </si>
  <si>
    <t>预算05表</t>
  </si>
  <si>
    <t>一般公共预算支出情况表</t>
  </si>
  <si>
    <t>单位
代码</t>
  </si>
  <si>
    <t>附表6</t>
  </si>
  <si>
    <t>一般公共预算基本支出情况表</t>
  </si>
  <si>
    <t>部门预算支出经济分类科目</t>
  </si>
  <si>
    <t>政府预算支出经济分类科目编码</t>
  </si>
  <si>
    <t>本年一般公共预算基本支出</t>
  </si>
  <si>
    <t>科目名称</t>
  </si>
  <si>
    <t>301</t>
  </si>
  <si>
    <t>机关工资福利支出</t>
  </si>
  <si>
    <t>30101</t>
  </si>
  <si>
    <t>基本工资</t>
  </si>
  <si>
    <t>工资奖金津补贴</t>
  </si>
  <si>
    <t>30102</t>
  </si>
  <si>
    <t>津贴补贴</t>
  </si>
  <si>
    <t>30103</t>
  </si>
  <si>
    <t>奖金</t>
  </si>
  <si>
    <t>30107</t>
  </si>
  <si>
    <t>绩效工资</t>
  </si>
  <si>
    <t>30108</t>
  </si>
  <si>
    <t>机关事业单位基本养老保险缴费</t>
  </si>
  <si>
    <t>社会保障缴费</t>
  </si>
  <si>
    <t>30109</t>
  </si>
  <si>
    <t>职业年金缴费</t>
  </si>
  <si>
    <t>30110</t>
  </si>
  <si>
    <t>职工基本医疗保险缴费</t>
  </si>
  <si>
    <t>30112</t>
  </si>
  <si>
    <t>其他社会保障缴费</t>
  </si>
  <si>
    <t>30113</t>
  </si>
  <si>
    <t>其他工资和福利支出</t>
  </si>
  <si>
    <t>302</t>
  </si>
  <si>
    <t>机关商品和服务支出</t>
  </si>
  <si>
    <t xml:space="preserve">  30201</t>
  </si>
  <si>
    <t xml:space="preserve">  办公费</t>
  </si>
  <si>
    <t>办公经费</t>
  </si>
  <si>
    <t xml:space="preserve">  30202</t>
  </si>
  <si>
    <t xml:space="preserve">  印刷费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</si>
  <si>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</si>
  <si>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</si>
  <si>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</si>
  <si>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</si>
  <si>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</si>
  <si>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</si>
  <si>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</si>
  <si>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</si>
  <si>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</si>
  <si>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</si>
  <si>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</si>
  <si>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</si>
  <si>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</si>
  <si>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</si>
  <si>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30214</t>
  </si>
  <si>
    <t xml:space="preserve">  租赁费</t>
  </si>
  <si>
    <t xml:space="preserve">  30228</t>
  </si>
  <si>
    <t xml:space="preserve">  工会经费</t>
  </si>
  <si>
    <t xml:space="preserve">  30229</t>
  </si>
  <si>
    <t xml:space="preserve">  福利费</t>
  </si>
  <si>
    <t xml:space="preserve">  30239</t>
  </si>
  <si>
    <t xml:space="preserve">  其他交通费用</t>
  </si>
  <si>
    <t xml:space="preserve">  30240</t>
  </si>
  <si>
    <t xml:space="preserve">  税金及附加费用</t>
  </si>
  <si>
    <t xml:space="preserve">  30215</t>
  </si>
  <si>
    <t xml:space="preserve">  会议费</t>
  </si>
  <si>
    <t>会议费</t>
  </si>
  <si>
    <t xml:space="preserve">  30216</t>
  </si>
  <si>
    <t xml:space="preserve">  培训费</t>
  </si>
  <si>
    <r>
      <rPr>
        <sz val="10"/>
        <rFont val="Arial Narrow"/>
        <charset val="134"/>
      </rPr>
      <t xml:space="preserve">  </t>
    </r>
    <r>
      <rPr>
        <sz val="10"/>
        <rFont val="宋体"/>
        <charset val="134"/>
      </rPr>
      <t>培训费</t>
    </r>
  </si>
  <si>
    <t xml:space="preserve">  30218</t>
  </si>
  <si>
    <t xml:space="preserve">  专用材料费</t>
  </si>
  <si>
    <r>
      <rPr>
        <sz val="10"/>
        <rFont val="Arial Narrow"/>
        <charset val="134"/>
      </rPr>
      <t xml:space="preserve">  </t>
    </r>
    <r>
      <rPr>
        <sz val="10"/>
        <rFont val="宋体"/>
        <charset val="134"/>
      </rPr>
      <t>专用材料费</t>
    </r>
  </si>
  <si>
    <t xml:space="preserve">  30224</t>
  </si>
  <si>
    <t xml:space="preserve">  被装购置费</t>
  </si>
  <si>
    <r>
      <rPr>
        <sz val="10"/>
        <rFont val="Arial Narrow"/>
        <charset val="134"/>
      </rPr>
      <t xml:space="preserve">  </t>
    </r>
    <r>
      <rPr>
        <sz val="10"/>
        <rFont val="宋体"/>
        <charset val="134"/>
      </rPr>
      <t>被装购置费</t>
    </r>
  </si>
  <si>
    <t xml:space="preserve">  30225</t>
  </si>
  <si>
    <t xml:space="preserve">  专用燃料费</t>
  </si>
  <si>
    <r>
      <rPr>
        <sz val="10"/>
        <rFont val="Arial Narrow"/>
        <charset val="134"/>
      </rPr>
      <t xml:space="preserve">  </t>
    </r>
    <r>
      <rPr>
        <sz val="10"/>
        <rFont val="宋体"/>
        <charset val="134"/>
      </rPr>
      <t>专用燃料费</t>
    </r>
  </si>
  <si>
    <t>咨询费</t>
  </si>
  <si>
    <t xml:space="preserve">  30226</t>
  </si>
  <si>
    <t xml:space="preserve">  劳务费</t>
  </si>
  <si>
    <r>
      <rPr>
        <sz val="10"/>
        <rFont val="Arial Narrow"/>
        <charset val="134"/>
      </rPr>
      <t xml:space="preserve">  </t>
    </r>
    <r>
      <rPr>
        <sz val="10"/>
        <rFont val="宋体"/>
        <charset val="134"/>
      </rPr>
      <t>劳务费</t>
    </r>
  </si>
  <si>
    <t xml:space="preserve">  30227</t>
  </si>
  <si>
    <t xml:space="preserve">  委托业务费</t>
  </si>
  <si>
    <r>
      <rPr>
        <sz val="10"/>
        <rFont val="Arial Narrow"/>
        <charset val="134"/>
      </rPr>
      <t xml:space="preserve">  </t>
    </r>
    <r>
      <rPr>
        <sz val="10"/>
        <rFont val="宋体"/>
        <charset val="134"/>
      </rPr>
      <t>委托业务费</t>
    </r>
  </si>
  <si>
    <t xml:space="preserve">  30217</t>
  </si>
  <si>
    <t xml:space="preserve">  公务接待费</t>
  </si>
  <si>
    <t>50206</t>
  </si>
  <si>
    <r>
      <rPr>
        <sz val="10"/>
        <rFont val="Arial Narrow"/>
        <charset val="134"/>
      </rPr>
      <t xml:space="preserve">  </t>
    </r>
    <r>
      <rPr>
        <sz val="10"/>
        <rFont val="宋体"/>
        <charset val="134"/>
      </rPr>
      <t>公务接待费</t>
    </r>
  </si>
  <si>
    <t xml:space="preserve">  30212</t>
  </si>
  <si>
    <t xml:space="preserve">  因公出国（境）费用</t>
  </si>
  <si>
    <t>50207</t>
  </si>
  <si>
    <r>
      <rPr>
        <sz val="10"/>
        <rFont val="Arial Narrow"/>
        <charset val="134"/>
      </rPr>
      <t xml:space="preserve">  </t>
    </r>
    <r>
      <rPr>
        <sz val="10"/>
        <rFont val="宋体"/>
        <charset val="134"/>
      </rPr>
      <t>因公出国（境）费用</t>
    </r>
  </si>
  <si>
    <t xml:space="preserve">  30213</t>
  </si>
  <si>
    <t xml:space="preserve">  维修(护)费</t>
  </si>
  <si>
    <t>50209</t>
  </si>
  <si>
    <r>
      <rPr>
        <sz val="10"/>
        <rFont val="Arial Narrow"/>
        <charset val="134"/>
      </rPr>
      <t xml:space="preserve">  </t>
    </r>
    <r>
      <rPr>
        <sz val="10"/>
        <rFont val="宋体"/>
        <charset val="134"/>
      </rPr>
      <t>维修</t>
    </r>
    <r>
      <rPr>
        <sz val="10"/>
        <rFont val="Arial Narrow"/>
        <charset val="134"/>
      </rPr>
      <t>(</t>
    </r>
    <r>
      <rPr>
        <sz val="10"/>
        <rFont val="宋体"/>
        <charset val="134"/>
      </rPr>
      <t>护</t>
    </r>
    <r>
      <rPr>
        <sz val="10"/>
        <rFont val="Arial Narrow"/>
        <charset val="134"/>
      </rPr>
      <t>)</t>
    </r>
    <r>
      <rPr>
        <sz val="10"/>
        <rFont val="宋体"/>
        <charset val="134"/>
      </rPr>
      <t>费</t>
    </r>
  </si>
  <si>
    <t xml:space="preserve">  30231</t>
  </si>
  <si>
    <t xml:space="preserve">  公务用车运行维护费</t>
  </si>
  <si>
    <t>50208</t>
  </si>
  <si>
    <r>
      <rPr>
        <sz val="10"/>
        <rFont val="Arial Narrow"/>
        <charset val="134"/>
      </rPr>
      <t xml:space="preserve">  </t>
    </r>
    <r>
      <rPr>
        <sz val="10"/>
        <rFont val="宋体"/>
        <charset val="134"/>
      </rPr>
      <t>公务用车运行维护费</t>
    </r>
  </si>
  <si>
    <t xml:space="preserve">  30299</t>
  </si>
  <si>
    <t xml:space="preserve">  其他商品和服务支出</t>
  </si>
  <si>
    <t>50299</t>
  </si>
  <si>
    <r>
      <rPr>
        <sz val="10"/>
        <rFont val="Arial Narrow"/>
        <charset val="134"/>
      </rPr>
      <t xml:space="preserve">  </t>
    </r>
    <r>
      <rPr>
        <sz val="10"/>
        <rFont val="宋体"/>
        <charset val="134"/>
      </rPr>
      <t>其他商品和服务支出</t>
    </r>
  </si>
  <si>
    <t>303</t>
  </si>
  <si>
    <t>对个人和家庭补助</t>
  </si>
  <si>
    <t>30305</t>
  </si>
  <si>
    <t>生活补助</t>
  </si>
  <si>
    <t>助学金</t>
  </si>
  <si>
    <t>30301</t>
  </si>
  <si>
    <t>离休费</t>
  </si>
  <si>
    <t>其他对个人和家庭的补助</t>
  </si>
  <si>
    <t>合  计</t>
  </si>
  <si>
    <r>
      <rPr>
        <sz val="11"/>
        <color rgb="FF000000"/>
        <rFont val="宋体"/>
        <charset val="134"/>
        <scheme val="minor"/>
      </rPr>
      <t>预算</t>
    </r>
    <r>
      <rPr>
        <sz val="11"/>
        <color rgb="FF000000"/>
        <rFont val="宋体"/>
        <charset val="134"/>
      </rPr>
      <t>07表</t>
    </r>
  </si>
  <si>
    <t>支出经济分类汇总表</t>
  </si>
  <si>
    <t>部门预算经济分类</t>
  </si>
  <si>
    <t>政府预算经济分类</t>
  </si>
  <si>
    <t>财政专户管理资金收入</t>
  </si>
  <si>
    <r>
      <rPr>
        <sz val="10"/>
        <rFont val="Arial Narrow"/>
        <charset val="134"/>
      </rPr>
      <t xml:space="preserve">  </t>
    </r>
    <r>
      <rPr>
        <sz val="10"/>
        <rFont val="宋体"/>
        <charset val="134"/>
      </rPr>
      <t>办公费</t>
    </r>
  </si>
  <si>
    <r>
      <rPr>
        <sz val="10"/>
        <rFont val="Arial Narrow"/>
        <charset val="134"/>
      </rPr>
      <t xml:space="preserve">  </t>
    </r>
    <r>
      <rPr>
        <sz val="10"/>
        <rFont val="宋体"/>
        <charset val="134"/>
      </rPr>
      <t>印刷费</t>
    </r>
  </si>
  <si>
    <t xml:space="preserve">  30203</t>
  </si>
  <si>
    <r>
      <rPr>
        <sz val="10"/>
        <rFont val="Arial Narrow"/>
        <charset val="134"/>
      </rPr>
      <t xml:space="preserve">  </t>
    </r>
    <r>
      <rPr>
        <sz val="10"/>
        <rFont val="宋体"/>
        <charset val="134"/>
      </rPr>
      <t>手续费</t>
    </r>
  </si>
  <si>
    <r>
      <rPr>
        <sz val="10"/>
        <rFont val="Arial Narrow"/>
        <charset val="134"/>
      </rPr>
      <t xml:space="preserve">  </t>
    </r>
    <r>
      <rPr>
        <sz val="10"/>
        <rFont val="宋体"/>
        <charset val="134"/>
      </rPr>
      <t>水费</t>
    </r>
  </si>
  <si>
    <r>
      <rPr>
        <sz val="10"/>
        <rFont val="Arial Narrow"/>
        <charset val="134"/>
      </rPr>
      <t xml:space="preserve">  </t>
    </r>
    <r>
      <rPr>
        <sz val="10"/>
        <rFont val="宋体"/>
        <charset val="134"/>
      </rPr>
      <t>电费</t>
    </r>
  </si>
  <si>
    <r>
      <rPr>
        <sz val="10"/>
        <rFont val="Arial Narrow"/>
        <charset val="134"/>
      </rPr>
      <t xml:space="preserve">  </t>
    </r>
    <r>
      <rPr>
        <sz val="10"/>
        <rFont val="宋体"/>
        <charset val="134"/>
      </rPr>
      <t>邮电费</t>
    </r>
  </si>
  <si>
    <r>
      <rPr>
        <sz val="10"/>
        <rFont val="Arial Narrow"/>
        <charset val="134"/>
      </rPr>
      <t xml:space="preserve">  </t>
    </r>
    <r>
      <rPr>
        <sz val="10"/>
        <rFont val="宋体"/>
        <charset val="134"/>
      </rPr>
      <t>取暖费</t>
    </r>
  </si>
  <si>
    <r>
      <rPr>
        <sz val="10"/>
        <rFont val="Arial Narrow"/>
        <charset val="134"/>
      </rPr>
      <t xml:space="preserve">  </t>
    </r>
    <r>
      <rPr>
        <sz val="10"/>
        <rFont val="宋体"/>
        <charset val="134"/>
      </rPr>
      <t>物业管理费</t>
    </r>
  </si>
  <si>
    <r>
      <rPr>
        <sz val="10"/>
        <rFont val="Arial Narrow"/>
        <charset val="134"/>
      </rPr>
      <t xml:space="preserve">  </t>
    </r>
    <r>
      <rPr>
        <sz val="10"/>
        <rFont val="宋体"/>
        <charset val="134"/>
      </rPr>
      <t>差旅费</t>
    </r>
  </si>
  <si>
    <r>
      <rPr>
        <sz val="10"/>
        <rFont val="Arial Narrow"/>
        <charset val="134"/>
      </rPr>
      <t xml:space="preserve">  </t>
    </r>
    <r>
      <rPr>
        <sz val="10"/>
        <rFont val="宋体"/>
        <charset val="134"/>
      </rPr>
      <t>租赁费</t>
    </r>
  </si>
  <si>
    <r>
      <rPr>
        <sz val="10"/>
        <rFont val="Arial Narrow"/>
        <charset val="134"/>
      </rPr>
      <t xml:space="preserve">  </t>
    </r>
    <r>
      <rPr>
        <sz val="10"/>
        <rFont val="宋体"/>
        <charset val="134"/>
      </rPr>
      <t>会议费</t>
    </r>
  </si>
  <si>
    <r>
      <rPr>
        <sz val="10"/>
        <rFont val="Arial Narrow"/>
        <charset val="134"/>
      </rPr>
      <t xml:space="preserve">  </t>
    </r>
    <r>
      <rPr>
        <sz val="10"/>
        <rFont val="宋体"/>
        <charset val="134"/>
      </rPr>
      <t>工会经费</t>
    </r>
  </si>
  <si>
    <r>
      <rPr>
        <sz val="10"/>
        <rFont val="Arial Narrow"/>
        <charset val="134"/>
      </rPr>
      <t xml:space="preserve">  </t>
    </r>
    <r>
      <rPr>
        <sz val="10"/>
        <rFont val="宋体"/>
        <charset val="134"/>
      </rPr>
      <t>福利费</t>
    </r>
  </si>
  <si>
    <r>
      <rPr>
        <sz val="10"/>
        <rFont val="Arial Narrow"/>
        <charset val="134"/>
      </rPr>
      <t xml:space="preserve">  </t>
    </r>
    <r>
      <rPr>
        <sz val="10"/>
        <rFont val="宋体"/>
        <charset val="134"/>
      </rPr>
      <t>其他交通费用</t>
    </r>
  </si>
  <si>
    <r>
      <rPr>
        <sz val="10"/>
        <rFont val="Arial Narrow"/>
        <charset val="134"/>
      </rPr>
      <t xml:space="preserve">  </t>
    </r>
    <r>
      <rPr>
        <sz val="10"/>
        <rFont val="宋体"/>
        <charset val="134"/>
      </rPr>
      <t>税金及附加费用</t>
    </r>
  </si>
  <si>
    <t>30308</t>
  </si>
  <si>
    <t>30399</t>
  </si>
  <si>
    <t>房屋建筑物购建</t>
  </si>
  <si>
    <t>其他支出</t>
  </si>
  <si>
    <t>附表8</t>
  </si>
  <si>
    <t>一般公共预算“三公”经费支出情况表</t>
  </si>
  <si>
    <t>部门/单位：罗山县教育体育局（本级）</t>
  </si>
  <si>
    <t>单位:万元</t>
  </si>
  <si>
    <r>
      <rPr>
        <sz val="11"/>
        <rFont val="Arial"/>
        <charset val="134"/>
      </rPr>
      <t>“</t>
    </r>
    <r>
      <rPr>
        <sz val="11"/>
        <rFont val="SimSun"/>
        <charset val="134"/>
      </rPr>
      <t>三公</t>
    </r>
    <r>
      <rPr>
        <sz val="11"/>
        <rFont val="Arial"/>
        <charset val="134"/>
      </rPr>
      <t>”</t>
    </r>
    <r>
      <rPr>
        <sz val="11"/>
        <rFont val="SimSun"/>
        <charset val="134"/>
      </rPr>
      <t>经费合计</t>
    </r>
  </si>
  <si>
    <t>因公出国（境）费</t>
  </si>
  <si>
    <t>公务用车购置及运行费</t>
  </si>
  <si>
    <t>公务接待费</t>
  </si>
  <si>
    <t>公务用车购置费</t>
  </si>
  <si>
    <t>公务用车运行费</t>
  </si>
  <si>
    <t>附表9</t>
  </si>
  <si>
    <t>政府性基金预算支出情况表</t>
  </si>
  <si>
    <t>填报单位：罗山县教育体育局（本级）</t>
  </si>
  <si>
    <t>本年政府性基金预算支出</t>
  </si>
  <si>
    <t>合          计</t>
  </si>
  <si>
    <t>本年度预算本表无数据。</t>
  </si>
  <si>
    <r>
      <rPr>
        <sz val="12"/>
        <color rgb="FF000000"/>
        <rFont val="宋体"/>
        <charset val="134"/>
        <scheme val="minor"/>
      </rPr>
      <t>预算</t>
    </r>
    <r>
      <rPr>
        <sz val="12"/>
        <color rgb="FF000000"/>
        <rFont val="宋体"/>
        <charset val="134"/>
      </rPr>
      <t>10表</t>
    </r>
  </si>
  <si>
    <t>项目支出表</t>
  </si>
  <si>
    <t>单位名称：罗山县教育体育局（本级）</t>
  </si>
  <si>
    <t>类型</t>
  </si>
  <si>
    <t>项目名称</t>
  </si>
  <si>
    <t>项目单位</t>
  </si>
  <si>
    <t>本年拨款</t>
  </si>
  <si>
    <t>财政拨款结转结余</t>
  </si>
  <si>
    <t>专项经费</t>
  </si>
  <si>
    <t>农村中小学校舍安全工程县配套</t>
  </si>
  <si>
    <t>连片特困县义务教育阶段乡村教师生活补助</t>
  </si>
  <si>
    <t>高中生均公用经费</t>
  </si>
  <si>
    <t>学校专职安保人员</t>
  </si>
  <si>
    <t>教师培训费</t>
  </si>
  <si>
    <t>工作经费</t>
  </si>
  <si>
    <t>学前教育生均公用经费</t>
  </si>
  <si>
    <t>原民办教师养老补贴补助资金</t>
  </si>
  <si>
    <t>原国有企业幼教退休教师工资</t>
  </si>
  <si>
    <t>教育质量奖</t>
  </si>
  <si>
    <t>特岗教师社会保险相关费用</t>
  </si>
  <si>
    <t>义务教育阶段生均公用经费</t>
  </si>
  <si>
    <t>教育督导专项经费</t>
  </si>
  <si>
    <t>教育辅助人员</t>
  </si>
  <si>
    <t>中小学校长职级改革</t>
  </si>
  <si>
    <r>
      <rPr>
        <sz val="11"/>
        <color rgb="FF000000"/>
        <rFont val="宋体"/>
        <charset val="134"/>
        <scheme val="minor"/>
      </rPr>
      <t>预算</t>
    </r>
    <r>
      <rPr>
        <sz val="11"/>
        <color rgb="FF000000"/>
        <rFont val="宋体"/>
        <charset val="134"/>
      </rPr>
      <t>11表</t>
    </r>
  </si>
  <si>
    <t>部门（单位）整体绩效目标表</t>
  </si>
  <si>
    <t>单位名称：罗山县教育体育局 （本级）                                                                                  单位：万元</t>
  </si>
  <si>
    <t>年度履职目标</t>
  </si>
  <si>
    <t>保障教育系统正常运转：非义务教育资源积极扩充；义务教育优质均衡发展；师资队伍不断加强；教育公平有力促进；体育工作不断加强。</t>
  </si>
  <si>
    <t>年度主要任务</t>
  </si>
  <si>
    <t>任务名称</t>
  </si>
  <si>
    <t>主要内容</t>
  </si>
  <si>
    <t>工作重点</t>
  </si>
  <si>
    <t>非义务教育资源积极扩充；义务教育优质均衡发展；师资队伍不断加强；教育公平有力促进；体育工作不断加强。</t>
  </si>
  <si>
    <t>预算情况</t>
  </si>
  <si>
    <t>部门预算总额（万元）</t>
  </si>
  <si>
    <r>
      <rPr>
        <sz val="10.5"/>
        <color rgb="FF000000"/>
        <rFont val="宋体"/>
        <charset val="134"/>
        <scheme val="minor"/>
      </rPr>
      <t>1</t>
    </r>
    <r>
      <rPr>
        <sz val="10.5"/>
        <color rgb="FF000000"/>
        <rFont val="宋体"/>
        <charset val="134"/>
      </rPr>
      <t>、资金来源：（</t>
    </r>
    <r>
      <rPr>
        <sz val="10.5"/>
        <color rgb="FF000000"/>
        <rFont val="宋体"/>
        <charset val="134"/>
      </rPr>
      <t>1</t>
    </r>
    <r>
      <rPr>
        <sz val="10.5"/>
        <color rgb="FF000000"/>
        <rFont val="宋体"/>
        <charset val="134"/>
      </rPr>
      <t>）政府预算资金</t>
    </r>
  </si>
  <si>
    <r>
      <rPr>
        <sz val="10.5"/>
        <color rgb="FF000000"/>
        <rFont val="宋体"/>
        <charset val="134"/>
        <scheme val="minor"/>
      </rPr>
      <t xml:space="preserve">       </t>
    </r>
    <r>
      <rPr>
        <sz val="10.5"/>
        <color rgb="FF000000"/>
        <rFont val="宋体"/>
        <charset val="134"/>
      </rPr>
      <t>（</t>
    </r>
    <r>
      <rPr>
        <sz val="10.5"/>
        <color rgb="FF000000"/>
        <rFont val="宋体"/>
        <charset val="134"/>
      </rPr>
      <t>2</t>
    </r>
    <r>
      <rPr>
        <sz val="10.5"/>
        <color rgb="FF000000"/>
        <rFont val="宋体"/>
        <charset val="134"/>
      </rPr>
      <t>）财政专户管理资金</t>
    </r>
  </si>
  <si>
    <r>
      <rPr>
        <sz val="10.5"/>
        <color rgb="FF000000"/>
        <rFont val="宋体"/>
        <charset val="134"/>
        <scheme val="minor"/>
      </rPr>
      <t xml:space="preserve">       </t>
    </r>
    <r>
      <rPr>
        <sz val="10.5"/>
        <color rgb="FF000000"/>
        <rFont val="宋体"/>
        <charset val="134"/>
      </rPr>
      <t>（</t>
    </r>
    <r>
      <rPr>
        <sz val="10.5"/>
        <color rgb="FF000000"/>
        <rFont val="宋体"/>
        <charset val="134"/>
      </rPr>
      <t>3</t>
    </r>
    <r>
      <rPr>
        <sz val="10.5"/>
        <color rgb="FF000000"/>
        <rFont val="宋体"/>
        <charset val="134"/>
      </rPr>
      <t>）单位资金</t>
    </r>
  </si>
  <si>
    <r>
      <rPr>
        <sz val="10.5"/>
        <color rgb="FF000000"/>
        <rFont val="宋体"/>
        <charset val="134"/>
        <scheme val="minor"/>
      </rPr>
      <t>2</t>
    </r>
    <r>
      <rPr>
        <sz val="10.5"/>
        <color rgb="FF000000"/>
        <rFont val="宋体"/>
        <charset val="134"/>
      </rPr>
      <t>、资金结构：（</t>
    </r>
    <r>
      <rPr>
        <sz val="10.5"/>
        <color rgb="FF000000"/>
        <rFont val="宋体"/>
        <charset val="134"/>
      </rPr>
      <t>1</t>
    </r>
    <r>
      <rPr>
        <sz val="10.5"/>
        <color rgb="FF000000"/>
        <rFont val="宋体"/>
        <charset val="134"/>
      </rPr>
      <t>）基本支出</t>
    </r>
  </si>
  <si>
    <r>
      <rPr>
        <sz val="10.5"/>
        <color rgb="FF000000"/>
        <rFont val="宋体"/>
        <charset val="134"/>
        <scheme val="minor"/>
      </rPr>
      <t xml:space="preserve">       </t>
    </r>
    <r>
      <rPr>
        <sz val="10.5"/>
        <color rgb="FF000000"/>
        <rFont val="宋体"/>
        <charset val="134"/>
      </rPr>
      <t>（</t>
    </r>
    <r>
      <rPr>
        <sz val="10.5"/>
        <color rgb="FF000000"/>
        <rFont val="宋体"/>
        <charset val="134"/>
      </rPr>
      <t>2</t>
    </r>
    <r>
      <rPr>
        <sz val="10.5"/>
        <color rgb="FF000000"/>
        <rFont val="宋体"/>
        <charset val="134"/>
      </rPr>
      <t>）项目支出</t>
    </r>
  </si>
  <si>
    <t>一级指标</t>
  </si>
  <si>
    <t>二级指标</t>
  </si>
  <si>
    <t>三级指标</t>
  </si>
  <si>
    <t>指标值</t>
  </si>
  <si>
    <t>指标值说明</t>
  </si>
  <si>
    <t xml:space="preserve"> 投入管理指标  </t>
  </si>
  <si>
    <t xml:space="preserve">工作目标管理  </t>
  </si>
  <si>
    <t>年度履职目标相关性</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</si>
  <si>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</si>
  <si>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</si>
  <si>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</si>
  <si>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</si>
  <si>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</si>
  <si>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</si>
  <si>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</si>
  <si>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</si>
  <si>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</si>
  <si>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</si>
  <si>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</si>
  <si>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</si>
  <si>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</si>
  <si>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100%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</si>
  <si>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</si>
  <si>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</si>
  <si>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</si>
  <si>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</si>
  <si>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≤1%</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</si>
  <si>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</si>
  <si>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</si>
  <si>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</si>
  <si>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</si>
  <si>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</si>
  <si>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</si>
  <si>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</si>
  <si>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</si>
  <si>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</si>
  <si>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</si>
  <si>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</si>
  <si>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</si>
  <si>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</si>
  <si>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</si>
  <si>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</si>
  <si>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</si>
  <si>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</si>
  <si>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</si>
  <si>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</si>
  <si>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</si>
  <si>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</si>
  <si>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</si>
  <si>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</si>
  <si>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</si>
  <si>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</si>
  <si>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</si>
  <si>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</si>
  <si>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</si>
  <si>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</si>
  <si>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 xml:space="preserve">100% </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</si>
  <si>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</si>
  <si>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</si>
  <si>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</si>
  <si>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</si>
  <si>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</si>
  <si>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重点工作任务完成及时率</t>
  </si>
  <si>
    <t>年度完成10个重点工作任务。</t>
  </si>
  <si>
    <t>履职目标实现</t>
  </si>
  <si>
    <t>部门履职质量达标率</t>
  </si>
  <si>
    <t>提升教育教学质量，促进教育均衡发展。</t>
  </si>
  <si>
    <t xml:space="preserve">效益指标  </t>
  </si>
  <si>
    <t>履职效益</t>
  </si>
  <si>
    <t>满意度</t>
  </si>
  <si>
    <t>学校、教职工、学生家长满意度</t>
  </si>
  <si>
    <t>90%</t>
  </si>
  <si>
    <t>服务群众</t>
  </si>
  <si>
    <r>
      <rPr>
        <sz val="11"/>
        <color rgb="FF000000"/>
        <rFont val="宋体"/>
        <charset val="134"/>
        <scheme val="minor"/>
      </rPr>
      <t>预算</t>
    </r>
    <r>
      <rPr>
        <sz val="11"/>
        <color rgb="FF000000"/>
        <rFont val="宋体"/>
        <charset val="134"/>
      </rPr>
      <t>12表</t>
    </r>
  </si>
  <si>
    <t>部门预算项目绩效目标汇总表</t>
  </si>
  <si>
    <t>单位编码（项目编码）</t>
  </si>
  <si>
    <t>项目单位（项目名称）</t>
  </si>
  <si>
    <t>项目金额（万元）</t>
  </si>
  <si>
    <t>绩效目标</t>
  </si>
  <si>
    <t>成本指标</t>
  </si>
  <si>
    <t>产出指标</t>
  </si>
  <si>
    <t>效益指标</t>
  </si>
  <si>
    <t>满意度指标</t>
  </si>
  <si>
    <t>资金总额</t>
  </si>
  <si>
    <t>政府预算资金</t>
  </si>
  <si>
    <t>农村中小学校舍安全工程县配套经费</t>
  </si>
  <si>
    <t>工程项目县配套资金总额</t>
  </si>
  <si>
    <t>≤200万元</t>
  </si>
  <si>
    <t>数量指标：受益学校数
质量指标：工程项目验收合格率</t>
  </si>
  <si>
    <t>≥3所
100%</t>
  </si>
  <si>
    <t>社会效益：保障学校校舍安全</t>
  </si>
  <si>
    <t>保障</t>
  </si>
  <si>
    <t>学校满意度</t>
  </si>
  <si>
    <t>≥90%</t>
  </si>
  <si>
    <t>生活补助资金总额</t>
  </si>
  <si>
    <t>≤1300万元</t>
  </si>
  <si>
    <t>数量指标：教师生活补助覆盖率；
质量指标：执行省定标准达标率</t>
  </si>
  <si>
    <t>100%
100%</t>
  </si>
  <si>
    <t>社会效益：提高乡村教师队伍稳定</t>
  </si>
  <si>
    <t>提高</t>
  </si>
  <si>
    <t>乡村教师满意度</t>
  </si>
  <si>
    <t>寄宿生生活补助费-初中</t>
  </si>
  <si>
    <t>寄宿生生活补助费-初中资金总额</t>
  </si>
  <si>
    <t>≤180万元</t>
  </si>
  <si>
    <t>数量指标：建档立卡学生覆盖率
质量指标：执行初中寄宿生生活补助标准达标率</t>
  </si>
  <si>
    <t>社会效益：落实初中寄宿生生活补助政策</t>
  </si>
  <si>
    <t>落实</t>
  </si>
  <si>
    <t>学生家长满意度</t>
  </si>
  <si>
    <t>≥85%</t>
  </si>
  <si>
    <t>寄宿生生活费补助-小学</t>
  </si>
  <si>
    <t>寄宿生生活补助费-小学资金总额</t>
  </si>
  <si>
    <t>数量指标：建档立卡学生覆盖率
质量指标：执行小学寄宿生生活补助标准达标率</t>
  </si>
  <si>
    <t>社会效益：落实小学寄宿生生活补助政策</t>
  </si>
  <si>
    <t>学校专职安保人员经费总额</t>
  </si>
  <si>
    <t>≤500万元</t>
  </si>
  <si>
    <t>数量指标：全县配备安保人员
质量指标：安保人员工资足额发放率</t>
  </si>
  <si>
    <t>≥300人
100%</t>
  </si>
  <si>
    <t>社会效益：提高中小学校产安全保障率</t>
  </si>
  <si>
    <t>安保人员满意度</t>
  </si>
  <si>
    <t>教师培训费经费总额</t>
  </si>
  <si>
    <t>≤100万元</t>
  </si>
  <si>
    <t>数量指标：培训教师人数；
质量指标：培训合格率</t>
  </si>
  <si>
    <t>≥200人次
100%</t>
  </si>
  <si>
    <t>社会效益：提升教师业务水平</t>
  </si>
  <si>
    <t>提升</t>
  </si>
  <si>
    <t>教师满意度</t>
  </si>
  <si>
    <t>教体局工作经费</t>
  </si>
  <si>
    <t>工作经费总额</t>
  </si>
  <si>
    <t>≤60万元</t>
  </si>
  <si>
    <t>数量指标：推进教育均衡发展学校数
质量指标：义务教育巩固率</t>
  </si>
  <si>
    <t>≥50所
97%</t>
  </si>
  <si>
    <t>社会效益：提升教育管理水平</t>
  </si>
  <si>
    <t>学前教育生均公用经费总额</t>
  </si>
  <si>
    <t>数量指标：享受学前生均公用经费学校数量；
质量指标：公用经费标准达标率</t>
  </si>
  <si>
    <t>≥1所
100%</t>
  </si>
  <si>
    <t>社会效益：保障学前教育学校运转</t>
  </si>
  <si>
    <t>原民办教师养老补贴补助资金资金总额</t>
  </si>
  <si>
    <t>≤175万元</t>
  </si>
  <si>
    <t>数量指标：发放原企业幼师工资人数
质量指标：执行标准达标率</t>
  </si>
  <si>
    <t>≥2000人
100%</t>
  </si>
  <si>
    <t>社会效益：落实原民办教师养老待遇政策</t>
  </si>
  <si>
    <t>原民办教师满意度</t>
  </si>
  <si>
    <t>原国有企业幼教退休教师工资资金总额</t>
  </si>
  <si>
    <t>≤2.5万元</t>
  </si>
  <si>
    <t>数量指标：补助原民办教师人数
质量指标：执行标准达标率</t>
  </si>
  <si>
    <t>≥15人
100%</t>
  </si>
  <si>
    <t>社会效益：落实原企业幼师工资待遇政策</t>
  </si>
  <si>
    <t>原企业幼师满意度</t>
  </si>
  <si>
    <t>高招经费</t>
  </si>
  <si>
    <t>高招经费资金总额</t>
  </si>
  <si>
    <t>≤50万元</t>
  </si>
  <si>
    <t>数量指标：保障高考人数
质量指标：高考完成保障率</t>
  </si>
  <si>
    <t>≥5000人
100%</t>
  </si>
  <si>
    <t>社会效益：保障高考正常顺利完成</t>
  </si>
  <si>
    <t>学生满意度</t>
  </si>
  <si>
    <t>中招经费</t>
  </si>
  <si>
    <t>中招经费资金总额</t>
  </si>
  <si>
    <t>≤20万元</t>
  </si>
  <si>
    <t>数量指标：奖励成绩突出学校数量
质量指标：教学质量综合提升奖励率</t>
  </si>
  <si>
    <t>≥9000人
≥100%</t>
  </si>
  <si>
    <t>社会效益：保障中招考试正常顺利完成</t>
  </si>
  <si>
    <t>教育质量奖资金总额</t>
  </si>
  <si>
    <t>数量指标：保障特岗教师社保人数
质量指标：特岗教师社保费标准达标率</t>
  </si>
  <si>
    <t>≥15所
≥90%</t>
  </si>
  <si>
    <t>社会效益：全县教育教学质量提升</t>
  </si>
  <si>
    <t>特岗教师社会保险资金总额</t>
  </si>
  <si>
    <t>≤1049万元</t>
  </si>
  <si>
    <t>数量指标：保障中招考试人数
质量指标：高中阶段招生毛入学率</t>
  </si>
  <si>
    <t>≥600人
≥100%</t>
  </si>
  <si>
    <t>社会效益：提高特岗教师队伍稳定</t>
  </si>
  <si>
    <t>特岗教师满意度</t>
  </si>
  <si>
    <t>班主任津贴</t>
  </si>
  <si>
    <t>班主任津贴资金总额</t>
  </si>
  <si>
    <t>≤1190万元</t>
  </si>
  <si>
    <t>数量指标：班主任津贴补助覆盖率
质量指标：执行补助标准达标率</t>
  </si>
  <si>
    <t>≥100%
≥100%</t>
  </si>
  <si>
    <t>社会效益：提高教师工资待遇</t>
  </si>
  <si>
    <t>地方教龄津贴</t>
  </si>
  <si>
    <t>地方教龄津贴资金总额</t>
  </si>
  <si>
    <t>≤1209.4万元</t>
  </si>
  <si>
    <t>数量指标：地方教龄津贴补助覆盖率
质量指标：执行补助标准达标率</t>
  </si>
  <si>
    <t>义务教育阶段生均公用经费资金总额</t>
  </si>
  <si>
    <t>≤623.7万元</t>
  </si>
  <si>
    <t>数量指标：义务教育公用经费标准
质量指标：义务教育阶段公用经费保障率</t>
  </si>
  <si>
    <t>≥680元/生
≥100%</t>
  </si>
  <si>
    <t>社会效益：落实义务教育经费保障机制政策</t>
  </si>
  <si>
    <t>教育督导专项经费资金总额</t>
  </si>
  <si>
    <t>≤10万元</t>
  </si>
  <si>
    <t>数量指标：督导学校个数
质量指标：教育督导覆盖率</t>
  </si>
  <si>
    <t>≥55所
≥100%</t>
  </si>
  <si>
    <t>社会效益：促进学校规范办学行为</t>
  </si>
  <si>
    <t>促进</t>
  </si>
  <si>
    <t>教育辅助人员资金总额</t>
  </si>
  <si>
    <t>≤62万元</t>
  </si>
  <si>
    <t>数量指标：享受教育辅助人员工资和社保人数
质量指标：教育辅助人员在岗率</t>
  </si>
  <si>
    <t>≥16人
≥90%</t>
  </si>
  <si>
    <t>社会效益：提升教育队伍人员稳定</t>
  </si>
  <si>
    <t>教辅人员满意度</t>
  </si>
</sst>
</file>

<file path=xl/styles.xml><?xml version="1.0" encoding="utf-8"?>
<styleSheet xmlns="http://schemas.openxmlformats.org/spreadsheetml/2006/main">
  <numFmts count="8">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
    <numFmt numFmtId="177" formatCode="0.0"/>
    <numFmt numFmtId="178" formatCode="0.00_ "/>
    <numFmt numFmtId="179" formatCode="0.00_);[Red]\(0.00\)"/>
  </numFmts>
  <fonts count="68">
    <font>
      <sz val="11"/>
      <color indexed="8"/>
      <name val="宋体"/>
      <charset val="1"/>
      <scheme val="minor"/>
    </font>
    <font>
      <sz val="11"/>
      <color rgb="FF000000"/>
      <name val="宋体"/>
      <charset val="134"/>
      <scheme val="minor"/>
    </font>
    <font>
      <b/>
      <sz val="20"/>
      <color rgb="FF000000"/>
      <name val="方正小标宋_GBK"/>
      <charset val="134"/>
    </font>
    <font>
      <sz val="10.5"/>
      <color rgb="FF000000"/>
      <name val="宋体"/>
      <charset val="134"/>
      <scheme val="minor"/>
    </font>
    <font>
      <sz val="10.5"/>
      <color rgb="FF000000"/>
      <name val="Arial"/>
      <charset val="134"/>
    </font>
    <font>
      <sz val="11"/>
      <color indexed="8"/>
      <name val="宋体"/>
      <charset val="134"/>
      <scheme val="minor"/>
    </font>
    <font>
      <sz val="11"/>
      <color indexed="8"/>
      <name val="Arial"/>
      <charset val="134"/>
    </font>
    <font>
      <b/>
      <sz val="16"/>
      <color rgb="FF000000"/>
      <name val="宋体"/>
      <charset val="134"/>
      <scheme val="minor"/>
    </font>
    <font>
      <sz val="11"/>
      <color rgb="FF000000"/>
      <name val="宋体"/>
      <charset val="134"/>
    </font>
    <font>
      <sz val="11"/>
      <color rgb="FF000000"/>
      <name val="Arial"/>
      <charset val="134"/>
    </font>
    <font>
      <sz val="9"/>
      <name val="SimSun"/>
      <charset val="134"/>
    </font>
    <font>
      <sz val="10"/>
      <color indexed="8"/>
      <name val="宋体"/>
      <charset val="134"/>
      <scheme val="minor"/>
    </font>
    <font>
      <sz val="10"/>
      <color indexed="8"/>
      <name val="Arial"/>
      <charset val="134"/>
    </font>
    <font>
      <sz val="12"/>
      <color rgb="FF000000"/>
      <name val="宋体"/>
      <charset val="134"/>
      <scheme val="minor"/>
    </font>
    <font>
      <sz val="10"/>
      <color rgb="FF000000"/>
      <name val="宋体"/>
      <charset val="134"/>
      <scheme val="minor"/>
    </font>
    <font>
      <sz val="10"/>
      <color rgb="FF000000"/>
      <name val="Arial"/>
      <charset val="134"/>
    </font>
    <font>
      <b/>
      <sz val="10"/>
      <color rgb="FF000000"/>
      <name val="方正小标宋_GBK"/>
      <charset val="134"/>
    </font>
    <font>
      <b/>
      <sz val="10"/>
      <color rgb="FF000000"/>
      <name val="Arial"/>
      <charset val="134"/>
    </font>
    <font>
      <sz val="9"/>
      <color rgb="FF000000"/>
      <name val="宋体"/>
      <charset val="134"/>
      <scheme val="minor"/>
    </font>
    <font>
      <sz val="10"/>
      <color rgb="FF000000"/>
      <name val="宋体"/>
      <charset val="134"/>
    </font>
    <font>
      <sz val="11"/>
      <name val="宋体"/>
      <charset val="134"/>
    </font>
    <font>
      <sz val="10"/>
      <name val="Arial"/>
      <charset val="134"/>
    </font>
    <font>
      <sz val="12"/>
      <name val="SimSun"/>
      <charset val="134"/>
    </font>
    <font>
      <b/>
      <sz val="22"/>
      <name val="宋体"/>
      <charset val="134"/>
    </font>
    <font>
      <sz val="12"/>
      <name val="宋体"/>
      <charset val="134"/>
    </font>
    <font>
      <sz val="11"/>
      <name val="SimSun"/>
      <charset val="134"/>
    </font>
    <font>
      <b/>
      <sz val="20"/>
      <name val="SimSun"/>
      <charset val="134"/>
    </font>
    <font>
      <sz val="11"/>
      <name val="Arial"/>
      <charset val="134"/>
    </font>
    <font>
      <b/>
      <sz val="18"/>
      <color rgb="FF000000"/>
      <name val="方正小标宋_GBK"/>
      <charset val="134"/>
    </font>
    <font>
      <sz val="10"/>
      <name val="SimSun"/>
      <charset val="134"/>
    </font>
    <font>
      <sz val="10"/>
      <name val="Arial Narrow"/>
      <charset val="134"/>
    </font>
    <font>
      <sz val="10"/>
      <name val="宋体"/>
      <charset val="134"/>
    </font>
    <font>
      <b/>
      <sz val="16"/>
      <name val="方正小标宋_GBK"/>
      <charset val="134"/>
    </font>
    <font>
      <sz val="11"/>
      <name val="Arial Narrow"/>
      <charset val="134"/>
    </font>
    <font>
      <b/>
      <sz val="18"/>
      <color rgb="FF000000"/>
      <name val="方正小标宋简体"/>
      <charset val="134"/>
    </font>
    <font>
      <sz val="9"/>
      <color indexed="8"/>
      <name val="宋体"/>
      <charset val="134"/>
      <scheme val="minor"/>
    </font>
    <font>
      <b/>
      <sz val="9"/>
      <color rgb="FF000000"/>
      <name val="方正小标宋_GBK"/>
      <charset val="134"/>
    </font>
    <font>
      <b/>
      <sz val="11"/>
      <name val="SimSun"/>
      <charset val="134"/>
    </font>
    <font>
      <b/>
      <sz val="10"/>
      <name val="Arial"/>
      <charset val="134"/>
    </font>
    <font>
      <b/>
      <sz val="20"/>
      <name val="宋体"/>
      <charset val="134"/>
    </font>
    <font>
      <b/>
      <sz val="20"/>
      <name val="Arial"/>
      <charset val="134"/>
    </font>
    <font>
      <sz val="9"/>
      <name val="宋体"/>
      <charset val="134"/>
    </font>
    <font>
      <sz val="11"/>
      <color indexed="8"/>
      <name val="黑体"/>
      <charset val="134"/>
    </font>
    <font>
      <sz val="12"/>
      <name val="Arial"/>
      <charset val="134"/>
    </font>
    <font>
      <sz val="11"/>
      <color theme="1"/>
      <name val="宋体"/>
      <charset val="134"/>
      <scheme val="minor"/>
    </font>
    <font>
      <sz val="11"/>
      <color theme="1"/>
      <name val="宋体"/>
      <charset val="0"/>
      <scheme val="minor"/>
    </font>
    <font>
      <sz val="11"/>
      <color theme="0"/>
      <name val="宋体"/>
      <charset val="0"/>
      <scheme val="minor"/>
    </font>
    <font>
      <b/>
      <sz val="15"/>
      <color theme="3"/>
      <name val="宋体"/>
      <charset val="134"/>
      <scheme val="minor"/>
    </font>
    <font>
      <sz val="11"/>
      <color rgb="FF9C0006"/>
      <name val="宋体"/>
      <charset val="0"/>
      <scheme val="minor"/>
    </font>
    <font>
      <sz val="11"/>
      <color indexed="8"/>
      <name val="宋体"/>
      <charset val="134"/>
    </font>
    <font>
      <b/>
      <sz val="13"/>
      <color theme="3"/>
      <name val="宋体"/>
      <charset val="134"/>
      <scheme val="minor"/>
    </font>
    <font>
      <b/>
      <sz val="11"/>
      <color theme="1"/>
      <name val="宋体"/>
      <charset val="0"/>
      <scheme val="minor"/>
    </font>
    <font>
      <b/>
      <sz val="11"/>
      <color rgb="FFFA7D00"/>
      <name val="宋体"/>
      <charset val="0"/>
      <scheme val="minor"/>
    </font>
    <font>
      <sz val="11"/>
      <color rgb="FF3F3F76"/>
      <name val="宋体"/>
      <charset val="0"/>
      <scheme val="minor"/>
    </font>
    <font>
      <sz val="11"/>
      <color rgb="FF9C65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sz val="11"/>
      <color rgb="FFFF0000"/>
      <name val="宋体"/>
      <charset val="0"/>
      <scheme val="minor"/>
    </font>
    <font>
      <sz val="11"/>
      <color rgb="FF006100"/>
      <name val="宋体"/>
      <charset val="0"/>
      <scheme val="minor"/>
    </font>
    <font>
      <sz val="10.5"/>
      <color rgb="FF000000"/>
      <name val="宋体"/>
      <charset val="134"/>
    </font>
    <font>
      <sz val="12"/>
      <color rgb="FF000000"/>
      <name val="宋体"/>
      <charset val="134"/>
    </font>
    <font>
      <sz val="9"/>
      <color rgb="FF000000"/>
      <name val="宋体"/>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theme="7" tint="0.799981688894314"/>
        <bgColor indexed="64"/>
      </patternFill>
    </fill>
    <fill>
      <patternFill patternType="solid">
        <fgColor theme="6"/>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4" tint="0.599993896298105"/>
        <bgColor indexed="64"/>
      </patternFill>
    </fill>
    <fill>
      <patternFill patternType="solid">
        <fgColor theme="5"/>
        <bgColor indexed="64"/>
      </patternFill>
    </fill>
    <fill>
      <patternFill patternType="solid">
        <fgColor theme="6" tint="0.799981688894314"/>
        <bgColor indexed="64"/>
      </patternFill>
    </fill>
    <fill>
      <patternFill patternType="solid">
        <fgColor theme="4"/>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8"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rgb="FF000000"/>
      </left>
      <right style="thin">
        <color rgb="FF000000"/>
      </right>
      <top/>
      <bottom style="thin">
        <color rgb="FF000000"/>
      </bottom>
      <diagonal/>
    </border>
    <border>
      <left style="thin">
        <color auto="1"/>
      </left>
      <right/>
      <top style="thin">
        <color auto="1"/>
      </top>
      <bottom/>
      <diagonal/>
    </border>
    <border>
      <left/>
      <right style="thin">
        <color auto="1"/>
      </right>
      <top style="thin">
        <color auto="1"/>
      </top>
      <bottom/>
      <diagonal/>
    </border>
    <border>
      <left/>
      <right/>
      <top/>
      <bottom style="medium">
        <color auto="1"/>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3">
    <xf numFmtId="0" fontId="0" fillId="0" borderId="0">
      <alignment vertical="center"/>
    </xf>
    <xf numFmtId="42" fontId="44" fillId="0" borderId="0" applyFont="0" applyFill="0" applyBorder="0" applyAlignment="0" applyProtection="0">
      <alignment vertical="center"/>
    </xf>
    <xf numFmtId="0" fontId="45" fillId="13" borderId="0" applyNumberFormat="0" applyBorder="0" applyAlignment="0" applyProtection="0">
      <alignment vertical="center"/>
    </xf>
    <xf numFmtId="0" fontId="53" fillId="10" borderId="17" applyNumberFormat="0" applyAlignment="0" applyProtection="0">
      <alignment vertical="center"/>
    </xf>
    <xf numFmtId="44" fontId="44" fillId="0" borderId="0" applyFont="0" applyFill="0" applyBorder="0" applyAlignment="0" applyProtection="0">
      <alignment vertical="center"/>
    </xf>
    <xf numFmtId="41" fontId="44" fillId="0" borderId="0" applyFont="0" applyFill="0" applyBorder="0" applyAlignment="0" applyProtection="0">
      <alignment vertical="center"/>
    </xf>
    <xf numFmtId="0" fontId="45" fillId="8" borderId="0" applyNumberFormat="0" applyBorder="0" applyAlignment="0" applyProtection="0">
      <alignment vertical="center"/>
    </xf>
    <xf numFmtId="0" fontId="48" fillId="6" borderId="0" applyNumberFormat="0" applyBorder="0" applyAlignment="0" applyProtection="0">
      <alignment vertical="center"/>
    </xf>
    <xf numFmtId="43" fontId="44" fillId="0" borderId="0" applyFont="0" applyFill="0" applyBorder="0" applyAlignment="0" applyProtection="0">
      <alignment vertical="center"/>
    </xf>
    <xf numFmtId="0" fontId="46" fillId="16" borderId="0" applyNumberFormat="0" applyBorder="0" applyAlignment="0" applyProtection="0">
      <alignment vertical="center"/>
    </xf>
    <xf numFmtId="0" fontId="56" fillId="0" borderId="0" applyNumberFormat="0" applyFill="0" applyBorder="0" applyAlignment="0" applyProtection="0">
      <alignment vertical="center"/>
    </xf>
    <xf numFmtId="9" fontId="44" fillId="0" borderId="0" applyFont="0" applyFill="0" applyBorder="0" applyAlignment="0" applyProtection="0">
      <alignment vertical="center"/>
    </xf>
    <xf numFmtId="0" fontId="58" fillId="0" borderId="0" applyNumberFormat="0" applyFill="0" applyBorder="0" applyAlignment="0" applyProtection="0">
      <alignment vertical="center"/>
    </xf>
    <xf numFmtId="0" fontId="44" fillId="3" borderId="14" applyNumberFormat="0" applyFont="0" applyAlignment="0" applyProtection="0">
      <alignment vertical="center"/>
    </xf>
    <xf numFmtId="0" fontId="46" fillId="20" borderId="0" applyNumberFormat="0" applyBorder="0" applyAlignment="0" applyProtection="0">
      <alignment vertical="center"/>
    </xf>
    <xf numFmtId="0" fontId="6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7" fillId="0" borderId="15" applyNumberFormat="0" applyFill="0" applyAlignment="0" applyProtection="0">
      <alignment vertical="center"/>
    </xf>
    <xf numFmtId="0" fontId="50" fillId="0" borderId="15" applyNumberFormat="0" applyFill="0" applyAlignment="0" applyProtection="0">
      <alignment vertical="center"/>
    </xf>
    <xf numFmtId="0" fontId="46" fillId="19" borderId="0" applyNumberFormat="0" applyBorder="0" applyAlignment="0" applyProtection="0">
      <alignment vertical="center"/>
    </xf>
    <xf numFmtId="0" fontId="61" fillId="0" borderId="21" applyNumberFormat="0" applyFill="0" applyAlignment="0" applyProtection="0">
      <alignment vertical="center"/>
    </xf>
    <xf numFmtId="0" fontId="46" fillId="25" borderId="0" applyNumberFormat="0" applyBorder="0" applyAlignment="0" applyProtection="0">
      <alignment vertical="center"/>
    </xf>
    <xf numFmtId="0" fontId="60" fillId="9" borderId="20" applyNumberFormat="0" applyAlignment="0" applyProtection="0">
      <alignment vertical="center"/>
    </xf>
    <xf numFmtId="0" fontId="52" fillId="9" borderId="17" applyNumberFormat="0" applyAlignment="0" applyProtection="0">
      <alignment vertical="center"/>
    </xf>
    <xf numFmtId="0" fontId="59" fillId="18" borderId="19" applyNumberFormat="0" applyAlignment="0" applyProtection="0">
      <alignment vertical="center"/>
    </xf>
    <xf numFmtId="0" fontId="45" fillId="27" borderId="0" applyNumberFormat="0" applyBorder="0" applyAlignment="0" applyProtection="0">
      <alignment vertical="center"/>
    </xf>
    <xf numFmtId="0" fontId="46" fillId="12" borderId="0" applyNumberFormat="0" applyBorder="0" applyAlignment="0" applyProtection="0">
      <alignment vertical="center"/>
    </xf>
    <xf numFmtId="0" fontId="55" fillId="0" borderId="18" applyNumberFormat="0" applyFill="0" applyAlignment="0" applyProtection="0">
      <alignment vertical="center"/>
    </xf>
    <xf numFmtId="0" fontId="51" fillId="0" borderId="16" applyNumberFormat="0" applyFill="0" applyAlignment="0" applyProtection="0">
      <alignment vertical="center"/>
    </xf>
    <xf numFmtId="0" fontId="64" fillId="24" borderId="0" applyNumberFormat="0" applyBorder="0" applyAlignment="0" applyProtection="0">
      <alignment vertical="center"/>
    </xf>
    <xf numFmtId="0" fontId="54" fillId="15" borderId="0" applyNumberFormat="0" applyBorder="0" applyAlignment="0" applyProtection="0">
      <alignment vertical="center"/>
    </xf>
    <xf numFmtId="0" fontId="45" fillId="22" borderId="0" applyNumberFormat="0" applyBorder="0" applyAlignment="0" applyProtection="0">
      <alignment vertical="center"/>
    </xf>
    <xf numFmtId="0" fontId="46" fillId="14" borderId="0" applyNumberFormat="0" applyBorder="0" applyAlignment="0" applyProtection="0">
      <alignment vertical="center"/>
    </xf>
    <xf numFmtId="0" fontId="45" fillId="21" borderId="0" applyNumberFormat="0" applyBorder="0" applyAlignment="0" applyProtection="0">
      <alignment vertical="center"/>
    </xf>
    <xf numFmtId="0" fontId="41" fillId="0" borderId="0"/>
    <xf numFmtId="0" fontId="45" fillId="11" borderId="0" applyNumberFormat="0" applyBorder="0" applyAlignment="0" applyProtection="0">
      <alignment vertical="center"/>
    </xf>
    <xf numFmtId="0" fontId="45" fillId="7" borderId="0" applyNumberFormat="0" applyBorder="0" applyAlignment="0" applyProtection="0">
      <alignment vertical="center"/>
    </xf>
    <xf numFmtId="0" fontId="41" fillId="0" borderId="0"/>
    <xf numFmtId="0" fontId="45" fillId="23" borderId="0" applyNumberFormat="0" applyBorder="0" applyAlignment="0" applyProtection="0">
      <alignment vertical="center"/>
    </xf>
    <xf numFmtId="0" fontId="46" fillId="5" borderId="0" applyNumberFormat="0" applyBorder="0" applyAlignment="0" applyProtection="0">
      <alignment vertical="center"/>
    </xf>
    <xf numFmtId="0" fontId="46" fillId="26" borderId="0" applyNumberFormat="0" applyBorder="0" applyAlignment="0" applyProtection="0">
      <alignment vertical="center"/>
    </xf>
    <xf numFmtId="0" fontId="45" fillId="4"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5" fillId="17" borderId="0" applyNumberFormat="0" applyBorder="0" applyAlignment="0" applyProtection="0">
      <alignment vertical="center"/>
    </xf>
    <xf numFmtId="0" fontId="46" fillId="33" borderId="0" applyNumberFormat="0" applyBorder="0" applyAlignment="0" applyProtection="0">
      <alignment vertical="center"/>
    </xf>
    <xf numFmtId="0" fontId="46" fillId="32" borderId="0" applyNumberFormat="0" applyBorder="0" applyAlignment="0" applyProtection="0">
      <alignment vertical="center"/>
    </xf>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24" fillId="0" borderId="0"/>
    <xf numFmtId="0" fontId="49" fillId="0" borderId="0">
      <alignment vertical="center"/>
    </xf>
  </cellStyleXfs>
  <cellXfs count="244">
    <xf numFmtId="0" fontId="0" fillId="0" borderId="0" xfId="0" applyFont="1">
      <alignment vertical="center"/>
    </xf>
    <xf numFmtId="0" fontId="0" fillId="0" borderId="0" xfId="0" applyFont="1" applyAlignment="1">
      <alignment vertical="center" shrinkToFit="1"/>
    </xf>
    <xf numFmtId="0" fontId="0" fillId="0" borderId="0" xfId="0" applyFont="1" applyAlignment="1">
      <alignment horizontal="center" vertical="center" shrinkToFit="1"/>
    </xf>
    <xf numFmtId="0" fontId="1" fillId="0" borderId="0" xfId="0" applyFont="1" applyAlignment="1">
      <alignment horizontal="right" vertical="center" wrapText="1"/>
    </xf>
    <xf numFmtId="0" fontId="1" fillId="0" borderId="0" xfId="0" applyFont="1" applyAlignment="1">
      <alignment horizontal="right" vertical="center" shrinkToFit="1"/>
    </xf>
    <xf numFmtId="0" fontId="1" fillId="0" borderId="0" xfId="0" applyFont="1" applyAlignment="1">
      <alignment horizontal="center" vertical="center" shrinkToFit="1"/>
    </xf>
    <xf numFmtId="0" fontId="2" fillId="0" borderId="0" xfId="0" applyFont="1" applyBorder="1" applyAlignment="1">
      <alignment horizontal="center" vertical="center" wrapText="1"/>
    </xf>
    <xf numFmtId="0" fontId="2" fillId="0" borderId="0" xfId="0" applyFont="1" applyBorder="1" applyAlignment="1">
      <alignment horizontal="center" vertical="center" shrinkToFit="1"/>
    </xf>
    <xf numFmtId="0" fontId="3" fillId="0" borderId="0" xfId="0" applyFont="1" applyBorder="1" applyAlignment="1">
      <alignment horizontal="left" vertical="center" wrapText="1"/>
    </xf>
    <xf numFmtId="0" fontId="3" fillId="0" borderId="0" xfId="0" applyFont="1" applyBorder="1" applyAlignment="1">
      <alignment horizontal="left" vertical="center" shrinkToFit="1"/>
    </xf>
    <xf numFmtId="0" fontId="3" fillId="0" borderId="0"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1" xfId="0" applyFont="1" applyBorder="1" applyAlignment="1">
      <alignment horizontal="center" vertical="center" shrinkToFit="1"/>
    </xf>
    <xf numFmtId="0" fontId="0" fillId="0" borderId="1" xfId="0" applyFont="1" applyBorder="1" applyAlignment="1">
      <alignment vertical="center" wrapText="1"/>
    </xf>
    <xf numFmtId="178" fontId="4" fillId="0" borderId="1" xfId="0" applyNumberFormat="1" applyFont="1" applyBorder="1" applyAlignment="1">
      <alignment horizontal="center" vertical="center" shrinkToFit="1"/>
    </xf>
    <xf numFmtId="0" fontId="3" fillId="0" borderId="1" xfId="0" applyFont="1" applyBorder="1" applyAlignment="1">
      <alignment horizontal="left" vertical="center" wrapText="1"/>
    </xf>
    <xf numFmtId="0" fontId="5" fillId="0" borderId="1" xfId="0" applyFont="1" applyBorder="1" applyAlignment="1">
      <alignment vertical="center" wrapText="1"/>
    </xf>
    <xf numFmtId="0" fontId="0" fillId="0" borderId="1" xfId="0" applyFont="1" applyBorder="1">
      <alignment vertical="center"/>
    </xf>
    <xf numFmtId="0" fontId="5" fillId="0" borderId="1" xfId="0" applyFont="1" applyBorder="1">
      <alignment vertical="center"/>
    </xf>
    <xf numFmtId="178" fontId="6" fillId="0" borderId="1" xfId="0" applyNumberFormat="1" applyFont="1" applyBorder="1" applyAlignment="1">
      <alignment vertical="center" shrinkToFit="1"/>
    </xf>
    <xf numFmtId="178" fontId="6" fillId="0" borderId="1" xfId="0" applyNumberFormat="1" applyFont="1" applyBorder="1" applyAlignment="1">
      <alignment horizontal="center" vertical="center" shrinkToFit="1"/>
    </xf>
    <xf numFmtId="0" fontId="1" fillId="0" borderId="0" xfId="0" applyFont="1" applyAlignment="1">
      <alignment horizontal="center" vertical="center" wrapText="1"/>
    </xf>
    <xf numFmtId="0" fontId="3" fillId="0" borderId="1" xfId="0" applyFont="1" applyBorder="1" applyAlignment="1">
      <alignment vertical="center" wrapText="1"/>
    </xf>
    <xf numFmtId="0" fontId="7" fillId="0" borderId="0" xfId="0" applyFont="1" applyAlignment="1">
      <alignment horizontal="center" vertical="center" wrapText="1" indent="3"/>
    </xf>
    <xf numFmtId="0" fontId="3" fillId="0" borderId="0" xfId="0" applyFont="1" applyBorder="1" applyAlignment="1">
      <alignment horizontal="left" vertical="center" wrapText="1" inden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10" fillId="0" borderId="2" xfId="51" applyFont="1" applyBorder="1" applyAlignment="1">
      <alignment horizontal="left" vertical="center" wrapText="1"/>
    </xf>
    <xf numFmtId="49" fontId="10" fillId="0" borderId="2" xfId="51" applyNumberFormat="1" applyFont="1" applyBorder="1" applyAlignment="1">
      <alignment horizontal="left" vertical="center" wrapText="1"/>
    </xf>
    <xf numFmtId="0" fontId="10" fillId="0" borderId="0" xfId="51" applyFont="1" applyAlignment="1">
      <alignment horizontal="left" vertical="center" wrapText="1"/>
    </xf>
    <xf numFmtId="0" fontId="0" fillId="0" borderId="0" xfId="0" applyFont="1" applyAlignment="1">
      <alignment vertical="center"/>
    </xf>
    <xf numFmtId="0" fontId="0" fillId="0" borderId="0" xfId="0" applyFont="1" applyAlignment="1">
      <alignment horizontal="center" vertical="center"/>
    </xf>
    <xf numFmtId="0" fontId="11" fillId="0" borderId="0" xfId="0" applyFont="1">
      <alignment vertical="center"/>
    </xf>
    <xf numFmtId="178" fontId="12" fillId="0" borderId="0" xfId="0" applyNumberFormat="1" applyFont="1">
      <alignment vertical="center"/>
    </xf>
    <xf numFmtId="0" fontId="12" fillId="0" borderId="0" xfId="0" applyFont="1">
      <alignment vertical="center"/>
    </xf>
    <xf numFmtId="0" fontId="13" fillId="0" borderId="0" xfId="0" applyFont="1" applyBorder="1" applyAlignment="1">
      <alignment horizontal="right" vertical="center" wrapText="1"/>
    </xf>
    <xf numFmtId="0" fontId="14" fillId="0" borderId="0" xfId="0" applyFont="1" applyBorder="1" applyAlignment="1">
      <alignment horizontal="right" vertical="center" wrapText="1"/>
    </xf>
    <xf numFmtId="178" fontId="15" fillId="0" borderId="0" xfId="0" applyNumberFormat="1" applyFont="1" applyBorder="1" applyAlignment="1">
      <alignment horizontal="right" vertical="center" wrapText="1"/>
    </xf>
    <xf numFmtId="0" fontId="15" fillId="0" borderId="0" xfId="0" applyFont="1" applyBorder="1" applyAlignment="1">
      <alignment horizontal="right" vertical="center" wrapText="1"/>
    </xf>
    <xf numFmtId="0" fontId="2" fillId="0" borderId="0" xfId="0" applyFont="1" applyAlignment="1">
      <alignment horizontal="center" vertical="center" wrapText="1"/>
    </xf>
    <xf numFmtId="0" fontId="16" fillId="0" borderId="0" xfId="0" applyFont="1" applyAlignment="1">
      <alignment horizontal="center" vertical="center" wrapText="1"/>
    </xf>
    <xf numFmtId="178" fontId="17" fillId="0" borderId="0" xfId="0" applyNumberFormat="1" applyFont="1" applyAlignment="1">
      <alignment horizontal="center" vertical="center" wrapText="1"/>
    </xf>
    <xf numFmtId="0" fontId="17" fillId="0" borderId="0" xfId="0" applyFont="1" applyAlignment="1">
      <alignment horizontal="center" vertical="center" wrapText="1"/>
    </xf>
    <xf numFmtId="0" fontId="13" fillId="0" borderId="0" xfId="0" applyFont="1" applyBorder="1" applyAlignment="1">
      <alignment horizontal="left" vertical="center" wrapText="1"/>
    </xf>
    <xf numFmtId="0" fontId="14" fillId="0" borderId="0" xfId="0" applyFont="1" applyBorder="1" applyAlignment="1">
      <alignment horizontal="left" vertical="center" wrapText="1"/>
    </xf>
    <xf numFmtId="178" fontId="15" fillId="0" borderId="0" xfId="0" applyNumberFormat="1" applyFont="1" applyBorder="1" applyAlignment="1">
      <alignment horizontal="left" vertical="center" wrapText="1"/>
    </xf>
    <xf numFmtId="0" fontId="15" fillId="0" borderId="0" xfId="0" applyFont="1" applyBorder="1" applyAlignment="1">
      <alignment horizontal="left" vertical="center" wrapText="1"/>
    </xf>
    <xf numFmtId="0" fontId="1" fillId="0" borderId="0" xfId="0" applyFont="1" applyBorder="1" applyAlignment="1">
      <alignment horizontal="right" vertical="center" wrapText="1"/>
    </xf>
    <xf numFmtId="0" fontId="18" fillId="0" borderId="0" xfId="0" applyFont="1" applyBorder="1" applyAlignment="1">
      <alignment horizontal="left" vertical="center" wrapText="1"/>
    </xf>
    <xf numFmtId="0" fontId="3" fillId="0" borderId="3" xfId="0" applyFont="1" applyBorder="1" applyAlignment="1">
      <alignment horizontal="center" vertical="center" wrapText="1"/>
    </xf>
    <xf numFmtId="0" fontId="14" fillId="0" borderId="3" xfId="0" applyFont="1" applyBorder="1" applyAlignment="1">
      <alignment horizontal="center" vertical="center" wrapText="1"/>
    </xf>
    <xf numFmtId="178" fontId="19" fillId="0" borderId="3" xfId="0" applyNumberFormat="1" applyFont="1" applyBorder="1" applyAlignment="1">
      <alignment horizontal="center" vertical="center" wrapText="1"/>
    </xf>
    <xf numFmtId="0" fontId="19"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14" fillId="0" borderId="7" xfId="0" applyFont="1" applyBorder="1" applyAlignment="1">
      <alignment horizontal="center" vertical="center" wrapText="1"/>
    </xf>
    <xf numFmtId="178" fontId="15" fillId="0" borderId="7"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14" fillId="0" borderId="1" xfId="0" applyFont="1" applyBorder="1" applyAlignment="1">
      <alignment horizontal="center" vertical="center" wrapText="1"/>
    </xf>
    <xf numFmtId="178"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20" fillId="0" borderId="1" xfId="51" applyFont="1" applyFill="1" applyBorder="1" applyAlignment="1">
      <alignment vertical="center" wrapText="1"/>
    </xf>
    <xf numFmtId="0" fontId="14" fillId="0" borderId="1" xfId="0" applyFont="1" applyBorder="1" applyAlignment="1">
      <alignment horizontal="left" vertical="center" wrapText="1"/>
    </xf>
    <xf numFmtId="178" fontId="21" fillId="0" borderId="1" xfId="51" applyNumberFormat="1" applyFont="1" applyFill="1" applyBorder="1" applyAlignment="1">
      <alignment horizontal="center" vertical="center" shrinkToFit="1"/>
    </xf>
    <xf numFmtId="0" fontId="3" fillId="0" borderId="1" xfId="0" applyFont="1" applyBorder="1" applyAlignment="1">
      <alignment horizontal="right" vertical="center" wrapText="1"/>
    </xf>
    <xf numFmtId="178" fontId="12" fillId="0" borderId="1" xfId="0" applyNumberFormat="1" applyFont="1" applyBorder="1" applyAlignment="1">
      <alignment horizontal="center" vertical="center"/>
    </xf>
    <xf numFmtId="0" fontId="11" fillId="0" borderId="1" xfId="0" applyFont="1" applyBorder="1">
      <alignment vertical="center"/>
    </xf>
    <xf numFmtId="0" fontId="22" fillId="0" borderId="0" xfId="0" applyFont="1" applyBorder="1" applyAlignment="1">
      <alignment horizontal="right" vertical="center" wrapText="1"/>
    </xf>
    <xf numFmtId="0" fontId="23" fillId="2" borderId="0" xfId="0" applyFont="1" applyFill="1" applyBorder="1" applyAlignment="1">
      <alignment horizontal="center" vertical="center"/>
    </xf>
    <xf numFmtId="0" fontId="5" fillId="0" borderId="0" xfId="0" applyFont="1">
      <alignment vertical="center"/>
    </xf>
    <xf numFmtId="49" fontId="24" fillId="2" borderId="0" xfId="0" applyNumberFormat="1" applyFont="1" applyFill="1" applyBorder="1" applyAlignment="1">
      <alignment horizontal="right" vertical="center"/>
    </xf>
    <xf numFmtId="0" fontId="24" fillId="2" borderId="2" xfId="0" applyFont="1" applyFill="1" applyBorder="1" applyAlignment="1">
      <alignment horizontal="center" vertical="center"/>
    </xf>
    <xf numFmtId="49" fontId="24" fillId="2" borderId="2" xfId="0" applyNumberFormat="1" applyFont="1" applyFill="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Border="1" applyAlignment="1">
      <alignment horizontal="right" vertical="center" wrapText="1"/>
    </xf>
    <xf numFmtId="0" fontId="22" fillId="0" borderId="2" xfId="0" applyFont="1" applyBorder="1" applyAlignment="1">
      <alignment horizontal="center" vertical="center" wrapText="1"/>
    </xf>
    <xf numFmtId="0" fontId="24" fillId="0" borderId="0" xfId="36" applyFont="1" applyFill="1" applyAlignment="1">
      <alignment horizontal="left" vertical="center"/>
    </xf>
    <xf numFmtId="0" fontId="25" fillId="0" borderId="0" xfId="0" applyFont="1" applyBorder="1" applyAlignment="1">
      <alignment horizontal="right" vertical="center" wrapText="1"/>
    </xf>
    <xf numFmtId="0" fontId="26" fillId="0" borderId="0" xfId="0" applyFont="1" applyBorder="1" applyAlignment="1">
      <alignment horizontal="center" vertical="center" wrapText="1"/>
    </xf>
    <xf numFmtId="0" fontId="22" fillId="0" borderId="8" xfId="0" applyFont="1" applyBorder="1" applyAlignment="1">
      <alignment horizontal="left" vertical="center" wrapText="1"/>
    </xf>
    <xf numFmtId="0" fontId="10" fillId="0" borderId="0" xfId="0" applyFont="1" applyBorder="1" applyAlignment="1">
      <alignment vertical="center" wrapText="1"/>
    </xf>
    <xf numFmtId="0" fontId="25" fillId="0" borderId="0" xfId="0" applyFont="1" applyBorder="1" applyAlignment="1">
      <alignment horizontal="center" vertical="center" wrapText="1"/>
    </xf>
    <xf numFmtId="0" fontId="27" fillId="0" borderId="1" xfId="0" applyFont="1" applyBorder="1" applyAlignment="1">
      <alignment horizontal="center" vertical="center" wrapText="1"/>
    </xf>
    <xf numFmtId="0" fontId="25" fillId="0" borderId="1" xfId="0" applyFont="1" applyBorder="1" applyAlignment="1">
      <alignment horizontal="center" vertical="center" wrapText="1"/>
    </xf>
    <xf numFmtId="178" fontId="27" fillId="0" borderId="9" xfId="0" applyNumberFormat="1" applyFont="1" applyBorder="1" applyAlignment="1">
      <alignment horizontal="center" vertical="center" wrapText="1"/>
    </xf>
    <xf numFmtId="0" fontId="11" fillId="0" borderId="0" xfId="0" applyFont="1" applyAlignment="1">
      <alignment vertical="center" wrapText="1"/>
    </xf>
    <xf numFmtId="0" fontId="1" fillId="0" borderId="0" xfId="0" applyFont="1" applyAlignment="1">
      <alignment horizontal="right" vertical="top" wrapText="1"/>
    </xf>
    <xf numFmtId="0" fontId="14" fillId="0" borderId="0" xfId="0" applyFont="1" applyAlignment="1">
      <alignment horizontal="right" vertical="top" wrapText="1"/>
    </xf>
    <xf numFmtId="0" fontId="28" fillId="0" borderId="0" xfId="0" applyFont="1" applyAlignment="1">
      <alignment horizontal="center" vertical="center" wrapText="1"/>
    </xf>
    <xf numFmtId="0" fontId="14" fillId="0" borderId="1" xfId="0" applyFont="1" applyBorder="1" applyAlignment="1">
      <alignment horizontal="right" vertical="center" wrapText="1"/>
    </xf>
    <xf numFmtId="178" fontId="21" fillId="0" borderId="1" xfId="0" applyNumberFormat="1" applyFont="1" applyFill="1" applyBorder="1" applyAlignment="1">
      <alignment horizontal="right" vertical="center" shrinkToFit="1"/>
    </xf>
    <xf numFmtId="0" fontId="21" fillId="0" borderId="1" xfId="0" applyFont="1" applyFill="1" applyBorder="1" applyAlignment="1">
      <alignment horizontal="left" vertical="center" wrapText="1"/>
    </xf>
    <xf numFmtId="0" fontId="29" fillId="0" borderId="1" xfId="0" applyFont="1" applyFill="1" applyBorder="1" applyAlignment="1">
      <alignment horizontal="left" vertical="center" wrapText="1" shrinkToFit="1"/>
    </xf>
    <xf numFmtId="0" fontId="29" fillId="0" borderId="1" xfId="0" applyFont="1" applyFill="1" applyBorder="1" applyAlignment="1">
      <alignment horizontal="left" vertical="center" wrapText="1"/>
    </xf>
    <xf numFmtId="0" fontId="21" fillId="0" borderId="1" xfId="0" applyFont="1" applyFill="1" applyBorder="1" applyAlignment="1">
      <alignment horizontal="left" vertical="center" wrapText="1" indent="1"/>
    </xf>
    <xf numFmtId="49" fontId="21" fillId="0" borderId="1" xfId="0" applyNumberFormat="1" applyFont="1" applyFill="1" applyBorder="1" applyAlignment="1">
      <alignment horizontal="center" vertical="center" wrapText="1"/>
    </xf>
    <xf numFmtId="49" fontId="30" fillId="0" borderId="1" xfId="39" applyNumberFormat="1" applyFont="1" applyFill="1" applyBorder="1" applyAlignment="1" applyProtection="1">
      <alignment horizontal="left" vertical="center" wrapText="1" shrinkToFit="1"/>
    </xf>
    <xf numFmtId="49" fontId="31" fillId="0" borderId="1" xfId="39" applyNumberFormat="1" applyFont="1" applyFill="1" applyBorder="1" applyAlignment="1" applyProtection="1">
      <alignment horizontal="left" vertical="center" wrapText="1"/>
    </xf>
    <xf numFmtId="49" fontId="31" fillId="0" borderId="1" xfId="39" applyNumberFormat="1" applyFont="1" applyFill="1" applyBorder="1" applyAlignment="1" applyProtection="1">
      <alignment horizontal="left" vertical="center" wrapText="1" shrinkToFit="1"/>
    </xf>
    <xf numFmtId="49" fontId="30" fillId="0" borderId="1" xfId="39" applyNumberFormat="1" applyFont="1" applyFill="1" applyBorder="1" applyAlignment="1" applyProtection="1">
      <alignment horizontal="left" vertical="center" wrapText="1"/>
    </xf>
    <xf numFmtId="49" fontId="21" fillId="0" borderId="1" xfId="0" applyNumberFormat="1" applyFont="1" applyFill="1" applyBorder="1" applyAlignment="1">
      <alignment horizontal="left" vertical="center" wrapText="1"/>
    </xf>
    <xf numFmtId="0" fontId="0" fillId="0" borderId="1" xfId="0" applyFont="1" applyBorder="1">
      <alignment vertical="center"/>
    </xf>
    <xf numFmtId="0" fontId="18" fillId="0" borderId="0" xfId="0" applyFont="1" applyBorder="1" applyAlignment="1">
      <alignment vertical="center" wrapText="1"/>
    </xf>
    <xf numFmtId="0" fontId="14" fillId="0" borderId="0" xfId="0" applyFont="1" applyAlignment="1">
      <alignment horizontal="center" vertical="center" wrapText="1"/>
    </xf>
    <xf numFmtId="0" fontId="11" fillId="0" borderId="0" xfId="0" applyFont="1" applyFill="1">
      <alignment vertical="center"/>
    </xf>
    <xf numFmtId="0" fontId="0" fillId="0" borderId="0" xfId="0" applyFont="1" applyFill="1" applyAlignment="1">
      <alignment vertical="center" shrinkToFit="1"/>
    </xf>
    <xf numFmtId="178" fontId="0" fillId="0" borderId="0" xfId="0" applyNumberFormat="1" applyFont="1" applyFill="1" applyAlignment="1">
      <alignment vertical="center" shrinkToFit="1"/>
    </xf>
    <xf numFmtId="0" fontId="0" fillId="0" borderId="0" xfId="0" applyFont="1" applyFill="1">
      <alignment vertical="center"/>
    </xf>
    <xf numFmtId="0" fontId="25" fillId="0" borderId="0" xfId="0" applyFont="1" applyFill="1" applyBorder="1" applyAlignment="1">
      <alignment horizontal="right" vertical="center" wrapText="1"/>
    </xf>
    <xf numFmtId="0" fontId="25" fillId="0" borderId="0" xfId="0" applyFont="1" applyFill="1" applyBorder="1" applyAlignment="1">
      <alignment horizontal="right" vertical="center" shrinkToFit="1"/>
    </xf>
    <xf numFmtId="178" fontId="25" fillId="0" borderId="0" xfId="0" applyNumberFormat="1" applyFont="1" applyFill="1" applyBorder="1" applyAlignment="1">
      <alignment horizontal="right" vertical="center" shrinkToFit="1"/>
    </xf>
    <xf numFmtId="0" fontId="32" fillId="0" borderId="0" xfId="0" applyFont="1" applyFill="1" applyBorder="1" applyAlignment="1">
      <alignment horizontal="center" vertical="center" wrapText="1"/>
    </xf>
    <xf numFmtId="0" fontId="32" fillId="0" borderId="0" xfId="0" applyFont="1" applyFill="1" applyBorder="1" applyAlignment="1">
      <alignment horizontal="center" vertical="center" shrinkToFit="1"/>
    </xf>
    <xf numFmtId="178" fontId="32" fillId="0" borderId="0" xfId="0" applyNumberFormat="1" applyFont="1" applyFill="1" applyBorder="1" applyAlignment="1">
      <alignment horizontal="center" vertical="center" shrinkToFit="1"/>
    </xf>
    <xf numFmtId="0" fontId="29" fillId="0" borderId="0" xfId="0" applyFont="1" applyFill="1" applyAlignment="1">
      <alignment horizontal="left" vertical="center" wrapText="1" indent="1"/>
    </xf>
    <xf numFmtId="0" fontId="25" fillId="0" borderId="0" xfId="0" applyFont="1" applyFill="1" applyAlignment="1">
      <alignment horizontal="left" vertical="center" shrinkToFit="1"/>
    </xf>
    <xf numFmtId="178" fontId="10" fillId="0" borderId="0" xfId="0" applyNumberFormat="1" applyFont="1" applyFill="1" applyBorder="1" applyAlignment="1">
      <alignment vertical="center" shrinkToFit="1"/>
    </xf>
    <xf numFmtId="178" fontId="25" fillId="0" borderId="0" xfId="0" applyNumberFormat="1"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7" fillId="0" borderId="1" xfId="0" applyFont="1" applyFill="1" applyBorder="1" applyAlignment="1">
      <alignment horizontal="center" vertical="center" shrinkToFit="1"/>
    </xf>
    <xf numFmtId="0" fontId="3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178" fontId="25" fillId="0" borderId="1" xfId="0" applyNumberFormat="1" applyFont="1" applyFill="1" applyBorder="1" applyAlignment="1">
      <alignment horizontal="center" vertical="center" shrinkToFit="1"/>
    </xf>
    <xf numFmtId="178" fontId="27" fillId="0" borderId="1" xfId="0" applyNumberFormat="1" applyFont="1" applyFill="1" applyBorder="1" applyAlignment="1">
      <alignment horizontal="center" vertical="center" shrinkToFit="1"/>
    </xf>
    <xf numFmtId="0" fontId="25" fillId="0" borderId="4" xfId="0" applyFont="1" applyFill="1" applyBorder="1" applyAlignment="1">
      <alignment horizontal="center" vertical="center" shrinkToFit="1"/>
    </xf>
    <xf numFmtId="0" fontId="14" fillId="0" borderId="1" xfId="0" applyFont="1" applyBorder="1" applyAlignment="1">
      <alignment horizontal="center" vertical="center"/>
    </xf>
    <xf numFmtId="0" fontId="25" fillId="0" borderId="1" xfId="0" applyFont="1" applyFill="1" applyBorder="1" applyAlignment="1">
      <alignment horizontal="left" vertical="center" shrinkToFit="1"/>
    </xf>
    <xf numFmtId="178" fontId="21" fillId="0" borderId="1" xfId="0" applyNumberFormat="1" applyFont="1" applyFill="1" applyBorder="1" applyAlignment="1">
      <alignment horizontal="center" vertical="center" wrapText="1"/>
    </xf>
    <xf numFmtId="49" fontId="33" fillId="0" borderId="1" xfId="39" applyNumberFormat="1" applyFont="1" applyFill="1" applyBorder="1" applyAlignment="1" applyProtection="1">
      <alignment horizontal="left" vertical="center" shrinkToFit="1"/>
    </xf>
    <xf numFmtId="0" fontId="21" fillId="0" borderId="1" xfId="0" applyFont="1" applyFill="1" applyBorder="1" applyAlignment="1">
      <alignment horizontal="center" vertical="center" wrapText="1"/>
    </xf>
    <xf numFmtId="49" fontId="20" fillId="0" borderId="1" xfId="39" applyNumberFormat="1" applyFont="1" applyFill="1" applyBorder="1" applyAlignment="1" applyProtection="1">
      <alignment horizontal="left" vertical="center" shrinkToFit="1"/>
    </xf>
    <xf numFmtId="0" fontId="25" fillId="0" borderId="1" xfId="0" applyFont="1" applyFill="1" applyBorder="1" applyAlignment="1">
      <alignment horizontal="center" vertical="center" shrinkToFit="1"/>
    </xf>
    <xf numFmtId="178" fontId="0" fillId="0" borderId="0" xfId="0" applyNumberFormat="1" applyFont="1" applyFill="1">
      <alignment vertical="center"/>
    </xf>
    <xf numFmtId="0" fontId="0" fillId="0" borderId="0" xfId="0" applyFont="1" applyFill="1" applyAlignment="1">
      <alignment horizontal="center" vertical="center"/>
    </xf>
    <xf numFmtId="0" fontId="1" fillId="0" borderId="0" xfId="0" applyFont="1" applyAlignment="1">
      <alignment vertical="center" wrapText="1"/>
    </xf>
    <xf numFmtId="0" fontId="34" fillId="0" borderId="0" xfId="0" applyFont="1" applyAlignment="1">
      <alignment horizontal="center" vertical="center" wrapText="1"/>
    </xf>
    <xf numFmtId="0" fontId="34" fillId="0" borderId="0" xfId="0" applyFont="1" applyAlignment="1">
      <alignment horizontal="center" vertical="center" wrapText="1" indent="3"/>
    </xf>
    <xf numFmtId="0" fontId="1" fillId="0" borderId="0" xfId="0" applyFont="1" applyBorder="1" applyAlignment="1">
      <alignment horizontal="left" vertical="center" wrapText="1" indent="1"/>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8" fillId="0" borderId="1" xfId="0" applyFont="1" applyBorder="1" applyAlignment="1">
      <alignment horizontal="center" vertical="center" wrapText="1"/>
    </xf>
    <xf numFmtId="178" fontId="9" fillId="0" borderId="1" xfId="0" applyNumberFormat="1" applyFont="1" applyBorder="1" applyAlignment="1">
      <alignment horizontal="right" vertical="center" shrinkToFit="1"/>
    </xf>
    <xf numFmtId="0" fontId="15" fillId="0" borderId="1" xfId="0" applyFont="1" applyBorder="1" applyAlignment="1">
      <alignment horizontal="left" vertical="center" wrapText="1"/>
    </xf>
    <xf numFmtId="0" fontId="20" fillId="0" borderId="1" xfId="0" applyFont="1" applyFill="1" applyBorder="1" applyAlignment="1">
      <alignment horizontal="left" vertical="center" wrapText="1"/>
    </xf>
    <xf numFmtId="0" fontId="12" fillId="0" borderId="1" xfId="0" applyFont="1" applyFill="1" applyBorder="1">
      <alignment vertical="center"/>
    </xf>
    <xf numFmtId="0" fontId="20" fillId="0" borderId="2" xfId="0" applyFont="1" applyFill="1" applyBorder="1" applyAlignment="1">
      <alignment horizontal="left" vertical="center" wrapText="1"/>
    </xf>
    <xf numFmtId="178" fontId="27" fillId="0" borderId="1" xfId="0" applyNumberFormat="1" applyFont="1" applyFill="1" applyBorder="1" applyAlignment="1">
      <alignment horizontal="right" vertical="center" shrinkToFit="1"/>
    </xf>
    <xf numFmtId="0" fontId="35" fillId="0" borderId="0" xfId="0" applyFont="1" applyAlignment="1">
      <alignment vertical="center" shrinkToFit="1"/>
    </xf>
    <xf numFmtId="0" fontId="18" fillId="0" borderId="0" xfId="0" applyFont="1" applyAlignment="1">
      <alignment horizontal="right" vertical="center" wrapText="1"/>
    </xf>
    <xf numFmtId="0" fontId="18" fillId="0" borderId="0" xfId="0" applyFont="1" applyAlignment="1">
      <alignment horizontal="right" vertical="center" shrinkToFit="1"/>
    </xf>
    <xf numFmtId="0" fontId="28" fillId="0" borderId="0" xfId="0" applyFont="1" applyAlignment="1">
      <alignment horizontal="center" vertical="center" wrapText="1" indent="3"/>
    </xf>
    <xf numFmtId="0" fontId="28" fillId="0" borderId="0" xfId="0" applyFont="1" applyAlignment="1">
      <alignment horizontal="center" vertical="center" shrinkToFit="1"/>
    </xf>
    <xf numFmtId="0" fontId="36" fillId="0" borderId="0" xfId="0" applyFont="1" applyAlignment="1">
      <alignment horizontal="center" vertical="center" shrinkToFit="1"/>
    </xf>
    <xf numFmtId="0" fontId="18" fillId="0" borderId="0" xfId="0" applyFont="1" applyAlignment="1">
      <alignment horizontal="left" vertical="center" wrapText="1"/>
    </xf>
    <xf numFmtId="0" fontId="18" fillId="0" borderId="0" xfId="0" applyFont="1" applyAlignment="1">
      <alignment horizontal="left" vertical="center" shrinkToFit="1"/>
    </xf>
    <xf numFmtId="0" fontId="18" fillId="0" borderId="12" xfId="0" applyFont="1" applyBorder="1" applyAlignment="1">
      <alignment horizontal="right" vertical="center" shrinkToFit="1"/>
    </xf>
    <xf numFmtId="0" fontId="18" fillId="0" borderId="12" xfId="0" applyFont="1" applyBorder="1" applyAlignment="1">
      <alignment horizontal="right" vertical="center" wrapText="1"/>
    </xf>
    <xf numFmtId="0" fontId="18" fillId="0" borderId="0" xfId="0" applyFont="1" applyBorder="1" applyAlignment="1">
      <alignment horizontal="left" vertical="center" shrinkToFit="1"/>
    </xf>
    <xf numFmtId="0" fontId="18" fillId="0" borderId="0" xfId="0" applyFont="1" applyBorder="1" applyAlignment="1">
      <alignment horizontal="right" vertical="center" shrinkToFit="1"/>
    </xf>
    <xf numFmtId="0" fontId="18" fillId="0" borderId="0" xfId="0" applyFont="1" applyBorder="1" applyAlignment="1">
      <alignment horizontal="right" vertical="center" wrapText="1"/>
    </xf>
    <xf numFmtId="0" fontId="1" fillId="0" borderId="1" xfId="0" applyFont="1" applyBorder="1" applyAlignment="1">
      <alignment horizontal="center" vertical="center" shrinkToFit="1"/>
    </xf>
    <xf numFmtId="0" fontId="1" fillId="0" borderId="1" xfId="0" applyFont="1" applyBorder="1" applyAlignment="1">
      <alignment horizontal="center" vertical="center" wrapText="1"/>
    </xf>
    <xf numFmtId="0" fontId="14" fillId="0" borderId="1"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1" xfId="0" applyFont="1" applyBorder="1" applyAlignment="1">
      <alignment horizontal="left" vertical="center" shrinkToFit="1"/>
    </xf>
    <xf numFmtId="178" fontId="15" fillId="0" borderId="1" xfId="0" applyNumberFormat="1" applyFont="1" applyBorder="1" applyAlignment="1">
      <alignment horizontal="right" vertical="center" shrinkToFit="1"/>
    </xf>
    <xf numFmtId="178" fontId="15" fillId="0" borderId="1" xfId="0" applyNumberFormat="1" applyFont="1" applyBorder="1" applyAlignment="1">
      <alignment horizontal="right" vertical="center" wrapText="1"/>
    </xf>
    <xf numFmtId="178" fontId="21" fillId="0" borderId="1" xfId="0" applyNumberFormat="1" applyFont="1" applyBorder="1" applyAlignment="1">
      <alignment horizontal="right" vertical="center" shrinkToFit="1"/>
    </xf>
    <xf numFmtId="0" fontId="3" fillId="0" borderId="1" xfId="0" applyFont="1" applyBorder="1" applyAlignment="1">
      <alignment horizontal="right" vertical="center" shrinkToFit="1"/>
    </xf>
    <xf numFmtId="179" fontId="21" fillId="0" borderId="1" xfId="0" applyNumberFormat="1" applyFont="1" applyBorder="1" applyAlignment="1">
      <alignment horizontal="right" vertical="center" shrinkToFit="1"/>
    </xf>
    <xf numFmtId="0" fontId="22" fillId="0" borderId="0" xfId="0" applyFont="1" applyFill="1" applyBorder="1" applyAlignment="1">
      <alignment horizontal="right" vertical="center" wrapText="1"/>
    </xf>
    <xf numFmtId="178" fontId="22" fillId="0" borderId="0" xfId="0" applyNumberFormat="1" applyFont="1" applyFill="1" applyBorder="1" applyAlignment="1">
      <alignment horizontal="right" vertical="center" wrapText="1"/>
    </xf>
    <xf numFmtId="0" fontId="26" fillId="0" borderId="0" xfId="0" applyFont="1" applyFill="1" applyAlignment="1">
      <alignment horizontal="center" vertical="center" wrapText="1"/>
    </xf>
    <xf numFmtId="0" fontId="25" fillId="0" borderId="0" xfId="0" applyFont="1" applyFill="1" applyBorder="1" applyAlignment="1">
      <alignment horizontal="center" vertical="center" wrapText="1"/>
    </xf>
    <xf numFmtId="0" fontId="25" fillId="0" borderId="0" xfId="0" applyFont="1" applyFill="1" applyBorder="1" applyAlignment="1">
      <alignment horizontal="left" vertical="center" wrapText="1"/>
    </xf>
    <xf numFmtId="178" fontId="27" fillId="0" borderId="0" xfId="0" applyNumberFormat="1" applyFont="1" applyFill="1" applyBorder="1" applyAlignment="1">
      <alignment horizontal="left" vertical="center" wrapText="1"/>
    </xf>
    <xf numFmtId="178" fontId="27" fillId="0" borderId="0" xfId="0" applyNumberFormat="1" applyFont="1" applyFill="1" applyBorder="1" applyAlignment="1">
      <alignment vertical="center" wrapText="1"/>
    </xf>
    <xf numFmtId="0" fontId="6" fillId="0" borderId="0" xfId="0" applyFont="1" applyFill="1">
      <alignment vertical="center"/>
    </xf>
    <xf numFmtId="0" fontId="15" fillId="0" borderId="1" xfId="0" applyFont="1" applyBorder="1" applyAlignment="1">
      <alignment horizontal="justify" vertical="center" wrapText="1"/>
    </xf>
    <xf numFmtId="0" fontId="29" fillId="0" borderId="2" xfId="0" applyFont="1" applyFill="1" applyBorder="1" applyAlignment="1">
      <alignment horizontal="left" vertical="center" wrapText="1"/>
    </xf>
    <xf numFmtId="178" fontId="21" fillId="0" borderId="1" xfId="0" applyNumberFormat="1" applyFont="1" applyFill="1" applyBorder="1" applyAlignment="1">
      <alignment horizontal="right" vertical="center" wrapText="1"/>
    </xf>
    <xf numFmtId="0" fontId="8" fillId="0" borderId="0" xfId="0" applyFont="1">
      <alignment vertical="center"/>
    </xf>
    <xf numFmtId="0" fontId="6" fillId="0" borderId="0" xfId="0" applyFont="1">
      <alignment vertical="center"/>
    </xf>
    <xf numFmtId="0" fontId="18" fillId="0" borderId="0" xfId="0" applyFont="1">
      <alignment vertical="center"/>
    </xf>
    <xf numFmtId="0" fontId="6" fillId="0" borderId="0" xfId="0" applyFont="1" applyFill="1" applyBorder="1">
      <alignment vertical="center"/>
    </xf>
    <xf numFmtId="178" fontId="25" fillId="0" borderId="0" xfId="0" applyNumberFormat="1" applyFont="1" applyFill="1" applyAlignment="1">
      <alignment horizontal="center" vertical="center" wrapText="1"/>
    </xf>
    <xf numFmtId="178" fontId="27" fillId="0" borderId="0" xfId="0" applyNumberFormat="1" applyFont="1" applyFill="1" applyAlignment="1">
      <alignment horizontal="center" vertical="center" wrapText="1"/>
    </xf>
    <xf numFmtId="0" fontId="12" fillId="0" borderId="0" xfId="0" applyFont="1" applyFill="1">
      <alignment vertical="center"/>
    </xf>
    <xf numFmtId="0" fontId="10" fillId="0" borderId="0" xfId="0" applyFont="1" applyFill="1" applyBorder="1" applyAlignment="1">
      <alignment vertical="center" wrapText="1"/>
    </xf>
    <xf numFmtId="0" fontId="37" fillId="0" borderId="0" xfId="0" applyFont="1" applyFill="1" applyBorder="1" applyAlignment="1">
      <alignment horizontal="right" vertical="center" wrapText="1"/>
    </xf>
    <xf numFmtId="0" fontId="38" fillId="0" borderId="0" xfId="0" applyFont="1" applyFill="1" applyBorder="1" applyAlignment="1">
      <alignment horizontal="right" vertical="center" wrapText="1"/>
    </xf>
    <xf numFmtId="0" fontId="39" fillId="0" borderId="0" xfId="0" applyFont="1" applyFill="1" applyBorder="1" applyAlignment="1">
      <alignment horizontal="center" vertical="center"/>
    </xf>
    <xf numFmtId="0" fontId="40" fillId="0" borderId="0" xfId="0" applyFont="1" applyFill="1" applyBorder="1" applyAlignment="1">
      <alignment horizontal="center" vertical="center"/>
    </xf>
    <xf numFmtId="0" fontId="41" fillId="0" borderId="0" xfId="0" applyFont="1" applyFill="1" applyBorder="1" applyAlignment="1">
      <alignment horizontal="left" vertical="center" wrapText="1"/>
    </xf>
    <xf numFmtId="2" fontId="31" fillId="0" borderId="0" xfId="0" applyNumberFormat="1" applyFont="1" applyFill="1" applyBorder="1" applyAlignment="1">
      <alignment horizontal="left" vertical="center"/>
    </xf>
    <xf numFmtId="2" fontId="21" fillId="0" borderId="0" xfId="0" applyNumberFormat="1" applyFont="1" applyFill="1" applyBorder="1" applyAlignment="1">
      <alignment horizontal="center" vertical="center"/>
    </xf>
    <xf numFmtId="2" fontId="31" fillId="0" borderId="0" xfId="0" applyNumberFormat="1" applyFont="1" applyFill="1" applyBorder="1" applyAlignment="1">
      <alignment horizontal="center" vertical="center"/>
    </xf>
    <xf numFmtId="0" fontId="24" fillId="0" borderId="0" xfId="0" applyFont="1" applyFill="1" applyAlignment="1">
      <alignment horizontal="left" vertical="center" wrapText="1" indent="1"/>
    </xf>
    <xf numFmtId="0" fontId="20" fillId="0" borderId="1" xfId="0"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177" fontId="20" fillId="0" borderId="1" xfId="0" applyNumberFormat="1" applyFont="1" applyFill="1" applyBorder="1" applyAlignment="1">
      <alignment horizontal="center" vertical="center" wrapText="1"/>
    </xf>
    <xf numFmtId="177" fontId="27" fillId="0" borderId="1" xfId="0" applyNumberFormat="1" applyFont="1" applyFill="1" applyBorder="1" applyAlignment="1">
      <alignment horizontal="center" vertical="center" wrapText="1"/>
    </xf>
    <xf numFmtId="179" fontId="27" fillId="0" borderId="1" xfId="0" applyNumberFormat="1" applyFont="1" applyFill="1" applyBorder="1" applyAlignment="1">
      <alignment horizontal="center" vertical="center" wrapText="1"/>
    </xf>
    <xf numFmtId="0" fontId="42" fillId="0" borderId="1" xfId="0" applyFont="1" applyFill="1" applyBorder="1" applyAlignment="1">
      <alignment horizontal="center" vertical="center"/>
    </xf>
    <xf numFmtId="0" fontId="42" fillId="0" borderId="1" xfId="0" applyFont="1" applyFill="1" applyBorder="1" applyAlignment="1">
      <alignment horizontal="center" vertical="center" wrapText="1" shrinkToFit="1"/>
    </xf>
    <xf numFmtId="176" fontId="25" fillId="0" borderId="1" xfId="0" applyNumberFormat="1" applyFont="1" applyFill="1" applyBorder="1" applyAlignment="1">
      <alignment horizontal="right" vertical="center" wrapText="1"/>
    </xf>
    <xf numFmtId="0" fontId="41" fillId="0" borderId="0" xfId="0" applyFont="1" applyFill="1" applyBorder="1" applyAlignment="1"/>
    <xf numFmtId="0" fontId="41" fillId="0" borderId="0" xfId="0" applyFont="1" applyFill="1" applyBorder="1" applyAlignment="1">
      <alignment vertical="center" wrapText="1"/>
    </xf>
    <xf numFmtId="177" fontId="24" fillId="0" borderId="0" xfId="0" applyNumberFormat="1" applyFont="1" applyFill="1" applyBorder="1" applyAlignment="1">
      <alignment horizontal="right" vertical="center"/>
    </xf>
    <xf numFmtId="0" fontId="20" fillId="0" borderId="13" xfId="0" applyFont="1" applyFill="1" applyBorder="1" applyAlignment="1">
      <alignment horizontal="center" vertical="center" wrapText="1"/>
    </xf>
    <xf numFmtId="0" fontId="20" fillId="0" borderId="2" xfId="0" applyFont="1" applyFill="1" applyBorder="1" applyAlignment="1">
      <alignment horizontal="center" vertical="center" wrapText="1"/>
    </xf>
    <xf numFmtId="177" fontId="31" fillId="0" borderId="0" xfId="0" applyNumberFormat="1" applyFont="1" applyFill="1" applyBorder="1" applyAlignment="1">
      <alignment horizontal="right" vertical="center"/>
    </xf>
    <xf numFmtId="178" fontId="6" fillId="0" borderId="0" xfId="0" applyNumberFormat="1" applyFont="1">
      <alignment vertical="center"/>
    </xf>
    <xf numFmtId="0" fontId="43" fillId="0" borderId="0" xfId="0" applyFont="1" applyBorder="1" applyAlignment="1">
      <alignment horizontal="right" vertical="center" wrapText="1"/>
    </xf>
    <xf numFmtId="178" fontId="43" fillId="0" borderId="0" xfId="0" applyNumberFormat="1" applyFont="1" applyBorder="1" applyAlignment="1">
      <alignment horizontal="right" vertical="center" wrapText="1"/>
    </xf>
    <xf numFmtId="0" fontId="40" fillId="0" borderId="0" xfId="0" applyFont="1" applyBorder="1" applyAlignment="1">
      <alignment horizontal="center" vertical="center" wrapText="1"/>
    </xf>
    <xf numFmtId="178" fontId="40" fillId="0" borderId="0" xfId="0" applyNumberFormat="1" applyFont="1" applyBorder="1" applyAlignment="1">
      <alignment horizontal="center" vertical="center" wrapText="1"/>
    </xf>
    <xf numFmtId="0" fontId="25" fillId="0" borderId="0" xfId="0" applyFont="1" applyAlignment="1">
      <alignment horizontal="left" vertical="center" wrapText="1" indent="1"/>
    </xf>
    <xf numFmtId="178" fontId="25" fillId="0" borderId="0" xfId="0" applyNumberFormat="1" applyFont="1" applyBorder="1" applyAlignment="1">
      <alignment horizontal="center" vertical="center" wrapText="1"/>
    </xf>
    <xf numFmtId="178" fontId="27" fillId="0" borderId="1" xfId="0" applyNumberFormat="1" applyFont="1" applyBorder="1" applyAlignment="1">
      <alignment horizontal="center" vertical="center" wrapText="1"/>
    </xf>
    <xf numFmtId="178" fontId="25" fillId="0" borderId="1" xfId="0" applyNumberFormat="1" applyFont="1" applyBorder="1" applyAlignment="1">
      <alignment horizontal="center" vertical="center" wrapText="1"/>
    </xf>
    <xf numFmtId="0" fontId="20" fillId="0" borderId="1" xfId="0" applyFont="1" applyBorder="1" applyAlignment="1">
      <alignment vertical="center" shrinkToFit="1"/>
    </xf>
    <xf numFmtId="179" fontId="27" fillId="0" borderId="1" xfId="0" applyNumberFormat="1" applyFont="1" applyBorder="1" applyAlignment="1">
      <alignment horizontal="right" vertical="center" wrapText="1"/>
    </xf>
    <xf numFmtId="0" fontId="20" fillId="0" borderId="1" xfId="0" applyFont="1" applyBorder="1" applyAlignment="1">
      <alignment horizontal="left" vertical="center" wrapText="1"/>
    </xf>
    <xf numFmtId="178" fontId="27" fillId="0" borderId="1" xfId="0" applyNumberFormat="1" applyFont="1" applyBorder="1" applyAlignment="1">
      <alignment horizontal="right" vertical="center" wrapText="1"/>
    </xf>
    <xf numFmtId="178" fontId="27" fillId="0" borderId="2" xfId="0" applyNumberFormat="1" applyFont="1" applyBorder="1" applyAlignment="1">
      <alignment horizontal="right" vertical="center" wrapText="1"/>
    </xf>
    <xf numFmtId="0" fontId="20" fillId="0" borderId="1" xfId="0" applyFont="1" applyBorder="1" applyAlignment="1">
      <alignment horizontal="left" vertical="center" shrinkToFit="1"/>
    </xf>
    <xf numFmtId="0" fontId="20" fillId="0" borderId="9" xfId="0" applyFont="1" applyBorder="1" applyAlignment="1">
      <alignment vertical="center" shrinkToFit="1"/>
    </xf>
    <xf numFmtId="0" fontId="20" fillId="0" borderId="9" xfId="0" applyFont="1" applyBorder="1" applyAlignment="1">
      <alignment horizontal="left" vertical="center" shrinkToFit="1"/>
    </xf>
    <xf numFmtId="178" fontId="27" fillId="0" borderId="9" xfId="0" applyNumberFormat="1" applyFont="1" applyBorder="1" applyAlignment="1">
      <alignment horizontal="right" vertical="center" wrapText="1"/>
    </xf>
    <xf numFmtId="0" fontId="20" fillId="0" borderId="2" xfId="0" applyFont="1" applyBorder="1" applyAlignment="1">
      <alignment vertical="center" shrinkToFit="1"/>
    </xf>
    <xf numFmtId="0" fontId="20" fillId="0" borderId="2" xfId="0" applyFont="1" applyBorder="1" applyAlignment="1">
      <alignment horizontal="left" vertical="center" shrinkToFit="1"/>
    </xf>
    <xf numFmtId="0" fontId="20" fillId="0" borderId="2" xfId="0" applyFont="1" applyBorder="1" applyAlignment="1">
      <alignment vertical="center" wrapText="1"/>
    </xf>
    <xf numFmtId="176" fontId="27" fillId="0" borderId="2" xfId="0" applyNumberFormat="1" applyFont="1" applyBorder="1" applyAlignment="1">
      <alignment horizontal="right" vertical="center" wrapText="1"/>
    </xf>
    <xf numFmtId="179" fontId="27" fillId="0" borderId="2" xfId="0" applyNumberFormat="1" applyFont="1" applyBorder="1" applyAlignment="1">
      <alignment horizontal="right" vertical="center" wrapText="1"/>
    </xf>
    <xf numFmtId="0" fontId="20" fillId="0" borderId="2" xfId="0" applyFont="1" applyBorder="1" applyAlignment="1">
      <alignment horizontal="center" vertical="center" wrapText="1"/>
    </xf>
    <xf numFmtId="0" fontId="25" fillId="0" borderId="0" xfId="0" applyFont="1" applyBorder="1" applyAlignment="1">
      <alignment vertical="center" wrapText="1"/>
    </xf>
    <xf numFmtId="0" fontId="27" fillId="0" borderId="0" xfId="0" applyFont="1" applyBorder="1" applyAlignment="1">
      <alignment vertical="center" wrapText="1"/>
    </xf>
    <xf numFmtId="178" fontId="27" fillId="0" borderId="0" xfId="0" applyNumberFormat="1" applyFont="1" applyBorder="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常规_439B6D647C250158E0530A0804CC3FF1" xfId="36"/>
    <cellStyle name="40% - 强调文字颜色 1" xfId="37" builtinId="31"/>
    <cellStyle name="20% - 强调文字颜色 2" xfId="38" builtinId="34"/>
    <cellStyle name="常规_EE70A06373940074E0430A0804CB0074"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customXml" Target="../customXml/item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39"/>
  <sheetViews>
    <sheetView showGridLines="0" workbookViewId="0">
      <selection activeCell="D10" sqref="D10"/>
    </sheetView>
  </sheetViews>
  <sheetFormatPr defaultColWidth="10" defaultRowHeight="13.8" outlineLevelCol="3"/>
  <cols>
    <col min="1" max="1" width="25.6666666666667" style="187" customWidth="1"/>
    <col min="2" max="2" width="20.7777777777778" style="187" customWidth="1"/>
    <col min="3" max="3" width="25.6666666666667" style="187" customWidth="1"/>
    <col min="4" max="4" width="19.212962962963" style="217" customWidth="1"/>
    <col min="5" max="16384" width="10" style="187"/>
  </cols>
  <sheetData>
    <row r="1" ht="25" customHeight="1" spans="1:4">
      <c r="A1" s="71" t="s">
        <v>0</v>
      </c>
      <c r="B1" s="218"/>
      <c r="C1" s="218"/>
      <c r="D1" s="219"/>
    </row>
    <row r="2" ht="25" customHeight="1" spans="1:4">
      <c r="A2" s="82" t="s">
        <v>1</v>
      </c>
      <c r="B2" s="220"/>
      <c r="C2" s="220"/>
      <c r="D2" s="221"/>
    </row>
    <row r="3" ht="26" customHeight="1" spans="1:4">
      <c r="A3" s="222" t="s">
        <v>2</v>
      </c>
      <c r="B3" s="222"/>
      <c r="C3" s="222"/>
      <c r="D3" s="223" t="s">
        <v>3</v>
      </c>
    </row>
    <row r="4" ht="16.5" customHeight="1" spans="1:4">
      <c r="A4" s="87" t="s">
        <v>4</v>
      </c>
      <c r="B4" s="86"/>
      <c r="C4" s="87" t="s">
        <v>5</v>
      </c>
      <c r="D4" s="224"/>
    </row>
    <row r="5" ht="16.5" customHeight="1" spans="1:4">
      <c r="A5" s="87" t="s">
        <v>6</v>
      </c>
      <c r="B5" s="87" t="s">
        <v>7</v>
      </c>
      <c r="C5" s="87" t="s">
        <v>6</v>
      </c>
      <c r="D5" s="225" t="s">
        <v>7</v>
      </c>
    </row>
    <row r="6" ht="16.5" customHeight="1" spans="1:4">
      <c r="A6" s="226" t="s">
        <v>8</v>
      </c>
      <c r="B6" s="227">
        <v>6492.87</v>
      </c>
      <c r="C6" s="228" t="s">
        <v>9</v>
      </c>
      <c r="D6" s="229">
        <v>0</v>
      </c>
    </row>
    <row r="7" ht="16.5" customHeight="1" spans="1:4">
      <c r="A7" s="226" t="s">
        <v>10</v>
      </c>
      <c r="B7" s="230">
        <v>0</v>
      </c>
      <c r="C7" s="231" t="s">
        <v>11</v>
      </c>
      <c r="D7" s="229">
        <v>0</v>
      </c>
    </row>
    <row r="8" ht="16.5" customHeight="1" spans="1:4">
      <c r="A8" s="232" t="s">
        <v>12</v>
      </c>
      <c r="B8" s="230">
        <v>0</v>
      </c>
      <c r="C8" s="233" t="s">
        <v>13</v>
      </c>
      <c r="D8" s="234">
        <v>0</v>
      </c>
    </row>
    <row r="9" ht="16.5" customHeight="1" spans="1:4">
      <c r="A9" s="235" t="s">
        <v>14</v>
      </c>
      <c r="B9" s="230">
        <v>0</v>
      </c>
      <c r="C9" s="236" t="s">
        <v>15</v>
      </c>
      <c r="D9" s="230">
        <v>0</v>
      </c>
    </row>
    <row r="10" ht="16.5" customHeight="1" spans="1:4">
      <c r="A10" s="235" t="s">
        <v>16</v>
      </c>
      <c r="B10" s="230">
        <v>0</v>
      </c>
      <c r="C10" s="236" t="s">
        <v>17</v>
      </c>
      <c r="D10" s="230">
        <v>6409.08</v>
      </c>
    </row>
    <row r="11" ht="16.5" customHeight="1" spans="1:4">
      <c r="A11" s="235" t="s">
        <v>18</v>
      </c>
      <c r="B11" s="230">
        <v>0</v>
      </c>
      <c r="C11" s="236" t="s">
        <v>19</v>
      </c>
      <c r="D11" s="230">
        <v>0</v>
      </c>
    </row>
    <row r="12" ht="16.5" customHeight="1" spans="1:4">
      <c r="A12" s="235" t="s">
        <v>20</v>
      </c>
      <c r="B12" s="230">
        <v>0</v>
      </c>
      <c r="C12" s="236" t="s">
        <v>21</v>
      </c>
      <c r="D12" s="230">
        <v>0</v>
      </c>
    </row>
    <row r="13" ht="16.5" customHeight="1" spans="1:4">
      <c r="A13" s="235" t="s">
        <v>22</v>
      </c>
      <c r="B13" s="230">
        <v>0</v>
      </c>
      <c r="C13" s="236" t="s">
        <v>23</v>
      </c>
      <c r="D13" s="230">
        <v>47.1</v>
      </c>
    </row>
    <row r="14" ht="16.5" customHeight="1" spans="1:4">
      <c r="A14" s="235" t="s">
        <v>24</v>
      </c>
      <c r="B14" s="230">
        <v>0</v>
      </c>
      <c r="C14" s="236" t="s">
        <v>25</v>
      </c>
      <c r="D14" s="230">
        <v>0</v>
      </c>
    </row>
    <row r="15" ht="16.5" customHeight="1" spans="1:4">
      <c r="A15" s="237"/>
      <c r="B15" s="230"/>
      <c r="C15" s="236" t="s">
        <v>26</v>
      </c>
      <c r="D15" s="230">
        <v>11.85</v>
      </c>
    </row>
    <row r="16" ht="16.5" customHeight="1" spans="1:4">
      <c r="A16" s="237"/>
      <c r="B16" s="230"/>
      <c r="C16" s="236" t="s">
        <v>27</v>
      </c>
      <c r="D16" s="230">
        <v>0</v>
      </c>
    </row>
    <row r="17" ht="16.5" customHeight="1" spans="1:4">
      <c r="A17" s="237"/>
      <c r="B17" s="230"/>
      <c r="C17" s="236" t="s">
        <v>28</v>
      </c>
      <c r="D17" s="230">
        <v>0</v>
      </c>
    </row>
    <row r="18" ht="16.5" customHeight="1" spans="1:4">
      <c r="A18" s="237"/>
      <c r="B18" s="230"/>
      <c r="C18" s="236" t="s">
        <v>29</v>
      </c>
      <c r="D18" s="230">
        <v>0</v>
      </c>
    </row>
    <row r="19" ht="16.5" customHeight="1" spans="1:4">
      <c r="A19" s="237"/>
      <c r="B19" s="238"/>
      <c r="C19" s="236" t="s">
        <v>30</v>
      </c>
      <c r="D19" s="230">
        <v>0</v>
      </c>
    </row>
    <row r="20" ht="16.5" customHeight="1" spans="1:4">
      <c r="A20" s="237"/>
      <c r="B20" s="238"/>
      <c r="C20" s="236" t="s">
        <v>31</v>
      </c>
      <c r="D20" s="230">
        <v>0</v>
      </c>
    </row>
    <row r="21" ht="16.5" customHeight="1" spans="1:4">
      <c r="A21" s="237"/>
      <c r="B21" s="238"/>
      <c r="C21" s="236" t="s">
        <v>32</v>
      </c>
      <c r="D21" s="230">
        <v>0</v>
      </c>
    </row>
    <row r="22" ht="16.5" customHeight="1" spans="1:4">
      <c r="A22" s="237"/>
      <c r="B22" s="238"/>
      <c r="C22" s="236" t="s">
        <v>33</v>
      </c>
      <c r="D22" s="230">
        <v>0</v>
      </c>
    </row>
    <row r="23" ht="16.5" customHeight="1" spans="1:4">
      <c r="A23" s="237"/>
      <c r="B23" s="238"/>
      <c r="C23" s="236" t="s">
        <v>34</v>
      </c>
      <c r="D23" s="230">
        <v>0</v>
      </c>
    </row>
    <row r="24" ht="16.5" customHeight="1" spans="1:4">
      <c r="A24" s="237"/>
      <c r="B24" s="238"/>
      <c r="C24" s="236" t="s">
        <v>35</v>
      </c>
      <c r="D24" s="230">
        <v>0</v>
      </c>
    </row>
    <row r="25" ht="16.5" customHeight="1" spans="1:4">
      <c r="A25" s="237"/>
      <c r="B25" s="238"/>
      <c r="C25" s="236" t="s">
        <v>36</v>
      </c>
      <c r="D25" s="230">
        <v>23.79</v>
      </c>
    </row>
    <row r="26" ht="16.5" customHeight="1" spans="1:4">
      <c r="A26" s="237"/>
      <c r="B26" s="238"/>
      <c r="C26" s="236" t="s">
        <v>37</v>
      </c>
      <c r="D26" s="230">
        <v>0</v>
      </c>
    </row>
    <row r="27" ht="16.5" customHeight="1" spans="1:4">
      <c r="A27" s="237"/>
      <c r="B27" s="238"/>
      <c r="C27" s="236" t="s">
        <v>38</v>
      </c>
      <c r="D27" s="230">
        <v>0</v>
      </c>
    </row>
    <row r="28" ht="16.5" customHeight="1" spans="1:4">
      <c r="A28" s="237"/>
      <c r="B28" s="238"/>
      <c r="C28" s="236" t="s">
        <v>39</v>
      </c>
      <c r="D28" s="230">
        <v>0</v>
      </c>
    </row>
    <row r="29" ht="16.5" customHeight="1" spans="1:4">
      <c r="A29" s="237"/>
      <c r="B29" s="238"/>
      <c r="C29" s="236" t="s">
        <v>40</v>
      </c>
      <c r="D29" s="230">
        <v>0</v>
      </c>
    </row>
    <row r="30" ht="16.5" customHeight="1" spans="1:4">
      <c r="A30" s="237"/>
      <c r="B30" s="238"/>
      <c r="C30" s="236" t="s">
        <v>41</v>
      </c>
      <c r="D30" s="230">
        <v>0</v>
      </c>
    </row>
    <row r="31" ht="16.5" customHeight="1" spans="1:4">
      <c r="A31" s="237"/>
      <c r="B31" s="238"/>
      <c r="C31" s="236" t="s">
        <v>42</v>
      </c>
      <c r="D31" s="230">
        <v>0</v>
      </c>
    </row>
    <row r="32" ht="16.5" customHeight="1" spans="1:4">
      <c r="A32" s="237"/>
      <c r="B32" s="238"/>
      <c r="C32" s="236" t="s">
        <v>43</v>
      </c>
      <c r="D32" s="230">
        <v>0</v>
      </c>
    </row>
    <row r="33" ht="16.5" customHeight="1" spans="1:4">
      <c r="A33" s="237"/>
      <c r="B33" s="238"/>
      <c r="C33" s="236" t="s">
        <v>44</v>
      </c>
      <c r="D33" s="230">
        <v>0</v>
      </c>
    </row>
    <row r="34" ht="16.5" customHeight="1" spans="1:4">
      <c r="A34" s="237"/>
      <c r="B34" s="238"/>
      <c r="C34" s="236" t="s">
        <v>45</v>
      </c>
      <c r="D34" s="230">
        <v>0</v>
      </c>
    </row>
    <row r="35" ht="16.5" customHeight="1" spans="1:4">
      <c r="A35" s="237"/>
      <c r="B35" s="238"/>
      <c r="C35" s="235" t="s">
        <v>46</v>
      </c>
      <c r="D35" s="230">
        <v>0</v>
      </c>
    </row>
    <row r="36" ht="16.5" customHeight="1" spans="1:4">
      <c r="A36" s="237" t="s">
        <v>47</v>
      </c>
      <c r="B36" s="239">
        <f>SUM(B6:B35)</f>
        <v>6492.87</v>
      </c>
      <c r="C36" s="240" t="s">
        <v>48</v>
      </c>
      <c r="D36" s="230">
        <v>6492.87</v>
      </c>
    </row>
    <row r="37" ht="16.5" customHeight="1" spans="1:4">
      <c r="A37" s="237" t="s">
        <v>49</v>
      </c>
      <c r="B37" s="238">
        <v>0</v>
      </c>
      <c r="C37" s="237" t="s">
        <v>50</v>
      </c>
      <c r="D37" s="230">
        <v>0</v>
      </c>
    </row>
    <row r="38" ht="22.65" customHeight="1" spans="1:4">
      <c r="A38" s="237" t="s">
        <v>51</v>
      </c>
      <c r="B38" s="239">
        <f>B36</f>
        <v>6492.87</v>
      </c>
      <c r="C38" s="240" t="s">
        <v>52</v>
      </c>
      <c r="D38" s="230">
        <f>D36</f>
        <v>6492.87</v>
      </c>
    </row>
    <row r="39" ht="22.95" customHeight="1" spans="1:4">
      <c r="A39" s="241" t="s">
        <v>53</v>
      </c>
      <c r="B39" s="242"/>
      <c r="C39" s="242"/>
      <c r="D39" s="243"/>
    </row>
  </sheetData>
  <mergeCells count="6">
    <mergeCell ref="A1:D1"/>
    <mergeCell ref="A2:D2"/>
    <mergeCell ref="A3:C3"/>
    <mergeCell ref="A4:B4"/>
    <mergeCell ref="C4:D4"/>
    <mergeCell ref="A39:D39"/>
  </mergeCells>
  <printOptions horizontalCentered="1"/>
  <pageMargins left="0.388999998569489" right="0.388999998569489" top="0.703999996185303" bottom="0.703999996185303"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E7" sqref="E7"/>
    </sheetView>
  </sheetViews>
  <sheetFormatPr defaultColWidth="9" defaultRowHeight="14.4"/>
  <cols>
    <col min="1" max="1" width="11.212962962963" customWidth="1"/>
    <col min="2" max="2" width="41.5555555555556" customWidth="1"/>
    <col min="3" max="3" width="20.1111111111111" style="33" customWidth="1"/>
    <col min="4" max="4" width="14.1111111111111" style="34" customWidth="1"/>
    <col min="5" max="5" width="12.1111111111111" style="35" customWidth="1"/>
    <col min="11" max="12" width="6.25" customWidth="1"/>
  </cols>
  <sheetData>
    <row r="1" ht="15.6" spans="1:12">
      <c r="A1" s="36" t="s">
        <v>313</v>
      </c>
      <c r="B1" s="36"/>
      <c r="C1" s="37"/>
      <c r="D1" s="38"/>
      <c r="E1" s="39"/>
      <c r="F1" s="36"/>
      <c r="G1" s="36"/>
      <c r="H1" s="36"/>
      <c r="I1" s="36"/>
      <c r="J1" s="36"/>
      <c r="K1" s="36"/>
      <c r="L1" s="36"/>
    </row>
    <row r="2" ht="19" customHeight="1" spans="1:12">
      <c r="A2" s="40" t="s">
        <v>314</v>
      </c>
      <c r="B2" s="40"/>
      <c r="C2" s="41"/>
      <c r="D2" s="42"/>
      <c r="E2" s="43"/>
      <c r="F2" s="40"/>
      <c r="G2" s="40"/>
      <c r="H2" s="40"/>
      <c r="I2" s="40"/>
      <c r="J2" s="40"/>
      <c r="K2" s="40"/>
      <c r="L2" s="40"/>
    </row>
    <row r="3" ht="15.6" spans="1:12">
      <c r="A3" s="44" t="s">
        <v>315</v>
      </c>
      <c r="B3" s="44"/>
      <c r="C3" s="45"/>
      <c r="D3" s="46"/>
      <c r="E3" s="47"/>
      <c r="F3" s="44"/>
      <c r="G3" s="48" t="s">
        <v>3</v>
      </c>
      <c r="H3" s="48"/>
      <c r="I3" s="48"/>
      <c r="J3" s="48"/>
      <c r="K3" s="48"/>
      <c r="L3" s="48"/>
    </row>
    <row r="4" ht="12" customHeight="1" spans="1:12">
      <c r="A4" s="49"/>
      <c r="B4" s="49"/>
      <c r="C4" s="45"/>
      <c r="D4" s="46"/>
      <c r="E4" s="47"/>
      <c r="F4" s="49"/>
      <c r="G4" s="48"/>
      <c r="H4" s="48"/>
      <c r="I4" s="48"/>
      <c r="J4" s="48"/>
      <c r="K4" s="48"/>
      <c r="L4" s="48"/>
    </row>
    <row r="5" s="31" customFormat="1" ht="27" customHeight="1" spans="1:12">
      <c r="A5" s="50" t="s">
        <v>316</v>
      </c>
      <c r="B5" s="50" t="s">
        <v>317</v>
      </c>
      <c r="C5" s="51" t="s">
        <v>318</v>
      </c>
      <c r="D5" s="52" t="s">
        <v>61</v>
      </c>
      <c r="E5" s="53" t="s">
        <v>319</v>
      </c>
      <c r="F5" s="54"/>
      <c r="G5" s="55"/>
      <c r="H5" s="56" t="s">
        <v>320</v>
      </c>
      <c r="I5" s="54"/>
      <c r="J5" s="55"/>
      <c r="K5" s="50" t="s">
        <v>65</v>
      </c>
      <c r="L5" s="50" t="s">
        <v>71</v>
      </c>
    </row>
    <row r="6" s="32" customFormat="1" ht="31.05" customHeight="1" spans="1:12">
      <c r="A6" s="57"/>
      <c r="B6" s="57"/>
      <c r="C6" s="58"/>
      <c r="D6" s="59"/>
      <c r="E6" s="60" t="s">
        <v>62</v>
      </c>
      <c r="F6" s="11" t="s">
        <v>63</v>
      </c>
      <c r="G6" s="11" t="s">
        <v>64</v>
      </c>
      <c r="H6" s="11" t="s">
        <v>62</v>
      </c>
      <c r="I6" s="11" t="s">
        <v>63</v>
      </c>
      <c r="J6" s="11" t="s">
        <v>64</v>
      </c>
      <c r="K6" s="57"/>
      <c r="L6" s="57"/>
    </row>
    <row r="7" s="32" customFormat="1" ht="27" customHeight="1" spans="1:12">
      <c r="A7" s="11"/>
      <c r="B7" s="11"/>
      <c r="C7" s="61" t="s">
        <v>61</v>
      </c>
      <c r="D7" s="62">
        <f>SUM(D8:D26)</f>
        <v>6132.36</v>
      </c>
      <c r="E7" s="63">
        <f>SUM(E8:E26)</f>
        <v>6132.36</v>
      </c>
      <c r="F7" s="11">
        <v>0</v>
      </c>
      <c r="G7" s="11">
        <v>0</v>
      </c>
      <c r="H7" s="11">
        <v>0</v>
      </c>
      <c r="I7" s="11">
        <v>0</v>
      </c>
      <c r="J7" s="11">
        <v>0</v>
      </c>
      <c r="K7" s="11">
        <v>0</v>
      </c>
      <c r="L7" s="11">
        <v>0</v>
      </c>
    </row>
    <row r="8" ht="25" customHeight="1" spans="1:12">
      <c r="A8" s="64" t="s">
        <v>321</v>
      </c>
      <c r="B8" s="65" t="s">
        <v>322</v>
      </c>
      <c r="C8" s="66" t="s">
        <v>74</v>
      </c>
      <c r="D8" s="62">
        <v>390</v>
      </c>
      <c r="E8" s="67">
        <v>390</v>
      </c>
      <c r="F8" s="68"/>
      <c r="G8" s="68"/>
      <c r="H8" s="68"/>
      <c r="I8" s="68"/>
      <c r="J8" s="68"/>
      <c r="K8" s="68"/>
      <c r="L8" s="68"/>
    </row>
    <row r="9" ht="25" customHeight="1" spans="1:12">
      <c r="A9" s="64" t="s">
        <v>321</v>
      </c>
      <c r="B9" s="65" t="s">
        <v>323</v>
      </c>
      <c r="C9" s="66" t="s">
        <v>74</v>
      </c>
      <c r="D9" s="62">
        <v>563</v>
      </c>
      <c r="E9" s="67">
        <v>563</v>
      </c>
      <c r="F9" s="68"/>
      <c r="G9" s="68"/>
      <c r="H9" s="68"/>
      <c r="I9" s="68"/>
      <c r="J9" s="68"/>
      <c r="K9" s="68"/>
      <c r="L9" s="68"/>
    </row>
    <row r="10" ht="25" customHeight="1" spans="1:12">
      <c r="A10" s="64" t="s">
        <v>321</v>
      </c>
      <c r="B10" s="65" t="s">
        <v>324</v>
      </c>
      <c r="C10" s="66" t="s">
        <v>74</v>
      </c>
      <c r="D10" s="69">
        <v>1266.96</v>
      </c>
      <c r="E10" s="67">
        <v>1266.96</v>
      </c>
      <c r="F10" s="17"/>
      <c r="G10" s="17"/>
      <c r="H10" s="17"/>
      <c r="I10" s="17"/>
      <c r="J10" s="17"/>
      <c r="K10" s="17"/>
      <c r="L10" s="17"/>
    </row>
    <row r="11" ht="25" customHeight="1" spans="1:12">
      <c r="A11" s="64" t="s">
        <v>321</v>
      </c>
      <c r="B11" s="65" t="s">
        <v>325</v>
      </c>
      <c r="C11" s="66" t="s">
        <v>74</v>
      </c>
      <c r="D11" s="69">
        <v>500</v>
      </c>
      <c r="E11" s="67">
        <v>500</v>
      </c>
      <c r="F11" s="17"/>
      <c r="G11" s="17"/>
      <c r="H11" s="17"/>
      <c r="I11" s="17"/>
      <c r="J11" s="17"/>
      <c r="K11" s="17"/>
      <c r="L11" s="17"/>
    </row>
    <row r="12" ht="25" customHeight="1" spans="1:12">
      <c r="A12" s="64" t="s">
        <v>321</v>
      </c>
      <c r="B12" s="65" t="s">
        <v>326</v>
      </c>
      <c r="C12" s="66" t="s">
        <v>74</v>
      </c>
      <c r="D12" s="69">
        <v>635.6</v>
      </c>
      <c r="E12" s="67">
        <v>635.6</v>
      </c>
      <c r="F12" s="17"/>
      <c r="G12" s="17"/>
      <c r="H12" s="17"/>
      <c r="I12" s="17"/>
      <c r="J12" s="17"/>
      <c r="K12" s="17"/>
      <c r="L12" s="17"/>
    </row>
    <row r="13" ht="25" customHeight="1" spans="1:12">
      <c r="A13" s="64" t="s">
        <v>327</v>
      </c>
      <c r="B13" s="65" t="s">
        <v>327</v>
      </c>
      <c r="C13" s="66" t="s">
        <v>74</v>
      </c>
      <c r="D13" s="69">
        <v>54</v>
      </c>
      <c r="E13" s="67">
        <v>54</v>
      </c>
      <c r="F13" s="17"/>
      <c r="G13" s="17"/>
      <c r="H13" s="17"/>
      <c r="I13" s="17"/>
      <c r="J13" s="17"/>
      <c r="K13" s="17"/>
      <c r="L13" s="17"/>
    </row>
    <row r="14" ht="25" customHeight="1" spans="1:12">
      <c r="A14" s="64" t="s">
        <v>321</v>
      </c>
      <c r="B14" s="65" t="s">
        <v>328</v>
      </c>
      <c r="C14" s="66" t="s">
        <v>74</v>
      </c>
      <c r="D14" s="69">
        <v>239.4</v>
      </c>
      <c r="E14" s="67">
        <v>239.4</v>
      </c>
      <c r="F14" s="17"/>
      <c r="G14" s="17"/>
      <c r="H14" s="17"/>
      <c r="I14" s="17"/>
      <c r="J14" s="17"/>
      <c r="K14" s="17"/>
      <c r="L14" s="17"/>
    </row>
    <row r="15" ht="25" customHeight="1" spans="1:12">
      <c r="A15" s="64" t="s">
        <v>321</v>
      </c>
      <c r="B15" s="65" t="s">
        <v>329</v>
      </c>
      <c r="C15" s="66" t="s">
        <v>74</v>
      </c>
      <c r="D15" s="69">
        <v>237.1</v>
      </c>
      <c r="E15" s="67">
        <v>237.1</v>
      </c>
      <c r="F15" s="17"/>
      <c r="G15" s="17"/>
      <c r="H15" s="17"/>
      <c r="I15" s="17"/>
      <c r="J15" s="17"/>
      <c r="K15" s="17"/>
      <c r="L15" s="17"/>
    </row>
    <row r="16" ht="25" customHeight="1" spans="1:12">
      <c r="A16" s="64" t="s">
        <v>321</v>
      </c>
      <c r="B16" s="65" t="s">
        <v>330</v>
      </c>
      <c r="C16" s="66" t="s">
        <v>74</v>
      </c>
      <c r="D16" s="69">
        <v>1.5</v>
      </c>
      <c r="E16" s="67">
        <v>1.5</v>
      </c>
      <c r="F16" s="17"/>
      <c r="G16" s="17"/>
      <c r="H16" s="17"/>
      <c r="I16" s="17"/>
      <c r="J16" s="17"/>
      <c r="K16" s="17"/>
      <c r="L16" s="17"/>
    </row>
    <row r="17" ht="25" customHeight="1" spans="1:12">
      <c r="A17" s="64" t="s">
        <v>321</v>
      </c>
      <c r="B17" s="65" t="s">
        <v>331</v>
      </c>
      <c r="C17" s="66" t="s">
        <v>74</v>
      </c>
      <c r="D17" s="69">
        <v>200</v>
      </c>
      <c r="E17" s="67">
        <v>200</v>
      </c>
      <c r="F17" s="17"/>
      <c r="G17" s="17"/>
      <c r="H17" s="17"/>
      <c r="I17" s="17"/>
      <c r="J17" s="17"/>
      <c r="K17" s="17"/>
      <c r="L17" s="17"/>
    </row>
    <row r="18" ht="25" customHeight="1" spans="1:12">
      <c r="A18" s="64" t="s">
        <v>321</v>
      </c>
      <c r="B18" s="65" t="s">
        <v>332</v>
      </c>
      <c r="C18" s="66" t="s">
        <v>74</v>
      </c>
      <c r="D18" s="69">
        <v>1250.4</v>
      </c>
      <c r="E18" s="67">
        <v>1250.4</v>
      </c>
      <c r="F18" s="17"/>
      <c r="G18" s="17"/>
      <c r="H18" s="17"/>
      <c r="I18" s="17"/>
      <c r="J18" s="17"/>
      <c r="K18" s="17"/>
      <c r="L18" s="17"/>
    </row>
    <row r="19" ht="25" customHeight="1" spans="1:12">
      <c r="A19" s="64" t="s">
        <v>321</v>
      </c>
      <c r="B19" s="65" t="s">
        <v>333</v>
      </c>
      <c r="C19" s="66" t="s">
        <v>74</v>
      </c>
      <c r="D19" s="69">
        <v>641</v>
      </c>
      <c r="E19" s="67">
        <v>641</v>
      </c>
      <c r="F19" s="17"/>
      <c r="G19" s="17"/>
      <c r="H19" s="17"/>
      <c r="I19" s="17"/>
      <c r="J19" s="17"/>
      <c r="K19" s="17"/>
      <c r="L19" s="17"/>
    </row>
    <row r="20" ht="25" customHeight="1" spans="1:12">
      <c r="A20" s="64" t="s">
        <v>321</v>
      </c>
      <c r="B20" s="65" t="s">
        <v>334</v>
      </c>
      <c r="C20" s="66" t="s">
        <v>74</v>
      </c>
      <c r="D20" s="69">
        <v>10</v>
      </c>
      <c r="E20" s="67">
        <v>10</v>
      </c>
      <c r="F20" s="17"/>
      <c r="G20" s="17"/>
      <c r="H20" s="17"/>
      <c r="I20" s="17"/>
      <c r="J20" s="17"/>
      <c r="K20" s="17"/>
      <c r="L20" s="17"/>
    </row>
    <row r="21" ht="25" customHeight="1" spans="1:12">
      <c r="A21" s="64" t="s">
        <v>321</v>
      </c>
      <c r="B21" s="65" t="s">
        <v>335</v>
      </c>
      <c r="C21" s="66" t="s">
        <v>74</v>
      </c>
      <c r="D21" s="69">
        <v>31</v>
      </c>
      <c r="E21" s="67">
        <v>31</v>
      </c>
      <c r="F21" s="17"/>
      <c r="G21" s="17"/>
      <c r="H21" s="17"/>
      <c r="I21" s="17"/>
      <c r="J21" s="17"/>
      <c r="K21" s="17"/>
      <c r="L21" s="17"/>
    </row>
    <row r="22" ht="25" customHeight="1" spans="1:12">
      <c r="A22" s="64" t="s">
        <v>321</v>
      </c>
      <c r="B22" s="65" t="s">
        <v>336</v>
      </c>
      <c r="C22" s="66" t="s">
        <v>74</v>
      </c>
      <c r="D22" s="69">
        <v>112.4</v>
      </c>
      <c r="E22" s="67">
        <v>112.4</v>
      </c>
      <c r="F22" s="17"/>
      <c r="G22" s="17"/>
      <c r="H22" s="17"/>
      <c r="I22" s="17"/>
      <c r="J22" s="17"/>
      <c r="K22" s="17"/>
      <c r="L22" s="17"/>
    </row>
    <row r="23" ht="25" customHeight="1" spans="1:12">
      <c r="A23" s="64"/>
      <c r="B23" s="65"/>
      <c r="C23" s="70"/>
      <c r="D23" s="69"/>
      <c r="E23" s="67"/>
      <c r="F23" s="17"/>
      <c r="G23" s="17"/>
      <c r="H23" s="17"/>
      <c r="I23" s="17"/>
      <c r="J23" s="17"/>
      <c r="K23" s="17"/>
      <c r="L23" s="17"/>
    </row>
    <row r="24" ht="25" customHeight="1" spans="1:12">
      <c r="A24" s="64"/>
      <c r="B24" s="65"/>
      <c r="C24" s="70"/>
      <c r="D24" s="69"/>
      <c r="E24" s="67"/>
      <c r="F24" s="17"/>
      <c r="G24" s="17"/>
      <c r="H24" s="17"/>
      <c r="I24" s="17"/>
      <c r="J24" s="17"/>
      <c r="K24" s="17"/>
      <c r="L24" s="17"/>
    </row>
    <row r="25" ht="25" customHeight="1" spans="1:12">
      <c r="A25" s="64"/>
      <c r="B25" s="65"/>
      <c r="C25" s="70"/>
      <c r="D25" s="69"/>
      <c r="E25" s="67"/>
      <c r="F25" s="17"/>
      <c r="G25" s="17"/>
      <c r="H25" s="17"/>
      <c r="I25" s="17"/>
      <c r="J25" s="17"/>
      <c r="K25" s="17"/>
      <c r="L25" s="17"/>
    </row>
    <row r="26" ht="25" customHeight="1" spans="1:12">
      <c r="A26" s="64"/>
      <c r="B26" s="65"/>
      <c r="C26" s="70"/>
      <c r="D26" s="69"/>
      <c r="E26" s="67"/>
      <c r="F26" s="17"/>
      <c r="G26" s="17"/>
      <c r="H26" s="17"/>
      <c r="I26" s="17"/>
      <c r="J26" s="17"/>
      <c r="K26" s="17"/>
      <c r="L26" s="17"/>
    </row>
  </sheetData>
  <protectedRanges>
    <protectedRange sqref="B8:B26" name="区域2"/>
    <protectedRange sqref="E8:E26" name="区域1_1"/>
  </protectedRanges>
  <mergeCells count="13">
    <mergeCell ref="A1:L1"/>
    <mergeCell ref="A2:L2"/>
    <mergeCell ref="A3:F3"/>
    <mergeCell ref="A4:F4"/>
    <mergeCell ref="E5:G5"/>
    <mergeCell ref="H5:J5"/>
    <mergeCell ref="A5:A6"/>
    <mergeCell ref="B5:B6"/>
    <mergeCell ref="C5:C6"/>
    <mergeCell ref="D5:D6"/>
    <mergeCell ref="K5:K6"/>
    <mergeCell ref="L5:L6"/>
    <mergeCell ref="G3:L4"/>
  </mergeCells>
  <printOptions horizontalCentered="1"/>
  <pageMargins left="0.354166666666667" right="0.393055555555556" top="0.590277777777778" bottom="0.66875" header="0.354166666666667"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D11" sqref="D11:E11"/>
    </sheetView>
  </sheetViews>
  <sheetFormatPr defaultColWidth="9" defaultRowHeight="14.4" outlineLevelCol="4"/>
  <cols>
    <col min="1" max="1" width="19.7777777777778" customWidth="1"/>
    <col min="2" max="2" width="15.7777777777778" customWidth="1"/>
    <col min="3" max="3" width="16.6296296296296" customWidth="1"/>
    <col min="4" max="4" width="8.62962962962963" customWidth="1"/>
    <col min="5" max="5" width="67.5" customWidth="1"/>
    <col min="9" max="9" width="17.4444444444444" customWidth="1"/>
  </cols>
  <sheetData>
    <row r="1" ht="20.1" customHeight="1" spans="1:5">
      <c r="A1" s="3" t="s">
        <v>337</v>
      </c>
      <c r="B1" s="3"/>
      <c r="C1" s="3"/>
      <c r="D1" s="3"/>
      <c r="E1" s="3"/>
    </row>
    <row r="2" ht="24.9" customHeight="1" spans="1:5">
      <c r="A2" s="23" t="s">
        <v>338</v>
      </c>
      <c r="B2" s="23"/>
      <c r="C2" s="23"/>
      <c r="D2" s="23"/>
      <c r="E2" s="23"/>
    </row>
    <row r="3" ht="21.9" customHeight="1" spans="1:5">
      <c r="A3" s="24" t="s">
        <v>339</v>
      </c>
      <c r="B3" s="24"/>
      <c r="C3" s="24"/>
      <c r="D3" s="24"/>
      <c r="E3" s="24"/>
    </row>
    <row r="4" ht="28" customHeight="1" spans="1:5">
      <c r="A4" s="11" t="s">
        <v>340</v>
      </c>
      <c r="B4" s="15" t="s">
        <v>341</v>
      </c>
      <c r="C4" s="15"/>
      <c r="D4" s="15"/>
      <c r="E4" s="15"/>
    </row>
    <row r="5" ht="15" customHeight="1" spans="1:5">
      <c r="A5" s="11" t="s">
        <v>342</v>
      </c>
      <c r="B5" s="11" t="s">
        <v>343</v>
      </c>
      <c r="C5" s="11"/>
      <c r="D5" s="11" t="s">
        <v>344</v>
      </c>
      <c r="E5" s="11"/>
    </row>
    <row r="6" ht="36" customHeight="1" spans="1:5">
      <c r="A6" s="11"/>
      <c r="B6" s="11" t="s">
        <v>345</v>
      </c>
      <c r="C6" s="11"/>
      <c r="D6" s="25" t="s">
        <v>346</v>
      </c>
      <c r="E6" s="26"/>
    </row>
    <row r="7" ht="20" customHeight="1" spans="1:5">
      <c r="A7" s="11" t="s">
        <v>347</v>
      </c>
      <c r="B7" s="11" t="s">
        <v>348</v>
      </c>
      <c r="C7" s="11"/>
      <c r="D7" s="27">
        <v>6492.87</v>
      </c>
      <c r="E7" s="27"/>
    </row>
    <row r="8" ht="20" customHeight="1" spans="1:5">
      <c r="A8" s="11"/>
      <c r="B8" s="15" t="s">
        <v>349</v>
      </c>
      <c r="C8" s="15"/>
      <c r="D8" s="27">
        <v>6492.87</v>
      </c>
      <c r="E8" s="27"/>
    </row>
    <row r="9" ht="20" customHeight="1" spans="1:5">
      <c r="A9" s="11"/>
      <c r="B9" s="15" t="s">
        <v>350</v>
      </c>
      <c r="C9" s="15"/>
      <c r="D9" s="27"/>
      <c r="E9" s="27"/>
    </row>
    <row r="10" ht="20" customHeight="1" spans="1:5">
      <c r="A10" s="11"/>
      <c r="B10" s="15" t="s">
        <v>351</v>
      </c>
      <c r="C10" s="15"/>
      <c r="D10" s="27"/>
      <c r="E10" s="27"/>
    </row>
    <row r="11" ht="20" customHeight="1" spans="1:5">
      <c r="A11" s="11"/>
      <c r="B11" s="15" t="s">
        <v>352</v>
      </c>
      <c r="C11" s="15"/>
      <c r="D11" s="27">
        <v>360.51</v>
      </c>
      <c r="E11" s="27"/>
    </row>
    <row r="12" ht="20" customHeight="1" spans="1:5">
      <c r="A12" s="11"/>
      <c r="B12" s="15" t="s">
        <v>353</v>
      </c>
      <c r="C12" s="15"/>
      <c r="D12" s="27">
        <v>6132.36</v>
      </c>
      <c r="E12" s="27"/>
    </row>
    <row r="13" spans="1:5">
      <c r="A13" s="11" t="s">
        <v>354</v>
      </c>
      <c r="B13" s="11" t="s">
        <v>355</v>
      </c>
      <c r="C13" s="11" t="s">
        <v>356</v>
      </c>
      <c r="D13" s="11" t="s">
        <v>357</v>
      </c>
      <c r="E13" s="11" t="s">
        <v>358</v>
      </c>
    </row>
    <row r="14" ht="37" customHeight="1" spans="1:5">
      <c r="A14" s="28" t="s">
        <v>359</v>
      </c>
      <c r="B14" s="28" t="s">
        <v>360</v>
      </c>
      <c r="C14" s="28" t="s">
        <v>361</v>
      </c>
      <c r="D14" s="29" t="s">
        <v>362</v>
      </c>
      <c r="E14" s="28" t="s">
        <v>363</v>
      </c>
    </row>
    <row r="15" ht="37" customHeight="1" spans="1:5">
      <c r="A15" s="28"/>
      <c r="B15" s="28"/>
      <c r="C15" s="28" t="s">
        <v>364</v>
      </c>
      <c r="D15" s="29" t="s">
        <v>365</v>
      </c>
      <c r="E15" s="28" t="s">
        <v>366</v>
      </c>
    </row>
    <row r="16" ht="37" customHeight="1" spans="1:5">
      <c r="A16" s="28"/>
      <c r="B16" s="28"/>
      <c r="C16" s="28" t="s">
        <v>367</v>
      </c>
      <c r="D16" s="29" t="s">
        <v>368</v>
      </c>
      <c r="E16" s="28" t="s">
        <v>369</v>
      </c>
    </row>
    <row r="17" ht="27" customHeight="1" spans="1:5">
      <c r="A17" s="28"/>
      <c r="B17" s="28" t="s">
        <v>370</v>
      </c>
      <c r="C17" s="28" t="s">
        <v>371</v>
      </c>
      <c r="D17" s="29" t="s">
        <v>372</v>
      </c>
      <c r="E17" s="28" t="s">
        <v>373</v>
      </c>
    </row>
    <row r="18" ht="21.6" spans="1:5">
      <c r="A18" s="28"/>
      <c r="B18" s="28"/>
      <c r="C18" s="28" t="s">
        <v>374</v>
      </c>
      <c r="D18" s="29" t="s">
        <v>375</v>
      </c>
      <c r="E18" s="28" t="s">
        <v>376</v>
      </c>
    </row>
    <row r="19" ht="21.6" spans="1:5">
      <c r="A19" s="28"/>
      <c r="B19" s="28"/>
      <c r="C19" s="28" t="s">
        <v>377</v>
      </c>
      <c r="D19" s="29" t="s">
        <v>375</v>
      </c>
      <c r="E19" s="28" t="s">
        <v>378</v>
      </c>
    </row>
    <row r="20" ht="32.4" spans="1:5">
      <c r="A20" s="28"/>
      <c r="B20" s="28"/>
      <c r="C20" s="28" t="s">
        <v>379</v>
      </c>
      <c r="D20" s="29" t="s">
        <v>380</v>
      </c>
      <c r="E20" s="28" t="s">
        <v>381</v>
      </c>
    </row>
    <row r="21" ht="21.6" spans="1:5">
      <c r="A21" s="28"/>
      <c r="B21" s="28"/>
      <c r="C21" s="28" t="s">
        <v>382</v>
      </c>
      <c r="D21" s="29" t="s">
        <v>380</v>
      </c>
      <c r="E21" s="28" t="s">
        <v>383</v>
      </c>
    </row>
    <row r="22" spans="1:5">
      <c r="A22" s="28"/>
      <c r="B22" s="28"/>
      <c r="C22" s="28" t="s">
        <v>384</v>
      </c>
      <c r="D22" s="29" t="s">
        <v>380</v>
      </c>
      <c r="E22" s="28" t="s">
        <v>385</v>
      </c>
    </row>
    <row r="23" ht="21.6" spans="1:5">
      <c r="A23" s="28"/>
      <c r="B23" s="28"/>
      <c r="C23" s="28" t="s">
        <v>386</v>
      </c>
      <c r="D23" s="29" t="s">
        <v>375</v>
      </c>
      <c r="E23" s="28" t="s">
        <v>387</v>
      </c>
    </row>
    <row r="24" ht="21.6" spans="1:5">
      <c r="A24" s="28"/>
      <c r="B24" s="28"/>
      <c r="C24" s="28" t="s">
        <v>388</v>
      </c>
      <c r="D24" s="29" t="s">
        <v>389</v>
      </c>
      <c r="E24" s="28" t="s">
        <v>390</v>
      </c>
    </row>
    <row r="25" ht="54" spans="1:5">
      <c r="A25" s="28"/>
      <c r="B25" s="28"/>
      <c r="C25" s="28" t="s">
        <v>391</v>
      </c>
      <c r="D25" s="29" t="s">
        <v>392</v>
      </c>
      <c r="E25" s="28" t="s">
        <v>393</v>
      </c>
    </row>
    <row r="26" ht="43.2" spans="1:5">
      <c r="A26" s="28"/>
      <c r="B26" s="28"/>
      <c r="C26" s="28" t="s">
        <v>394</v>
      </c>
      <c r="D26" s="29" t="s">
        <v>395</v>
      </c>
      <c r="E26" s="28" t="s">
        <v>396</v>
      </c>
    </row>
    <row r="27" ht="32.4" spans="1:5">
      <c r="A27" s="28"/>
      <c r="B27" s="28"/>
      <c r="C27" s="28" t="s">
        <v>397</v>
      </c>
      <c r="D27" s="29" t="s">
        <v>398</v>
      </c>
      <c r="E27" s="28" t="s">
        <v>399</v>
      </c>
    </row>
    <row r="28" ht="54" spans="1:5">
      <c r="A28" s="28"/>
      <c r="B28" s="28"/>
      <c r="C28" s="28" t="s">
        <v>400</v>
      </c>
      <c r="D28" s="29" t="s">
        <v>401</v>
      </c>
      <c r="E28" s="28" t="s">
        <v>402</v>
      </c>
    </row>
    <row r="29" ht="18" customHeight="1" spans="1:5">
      <c r="A29" s="28"/>
      <c r="B29" s="28" t="s">
        <v>403</v>
      </c>
      <c r="C29" s="30" t="s">
        <v>404</v>
      </c>
      <c r="D29" s="29" t="s">
        <v>375</v>
      </c>
      <c r="E29" s="28"/>
    </row>
    <row r="30" ht="21.6" spans="1:5">
      <c r="A30" s="28"/>
      <c r="B30" s="28"/>
      <c r="C30" s="28" t="s">
        <v>405</v>
      </c>
      <c r="D30" s="29" t="s">
        <v>375</v>
      </c>
      <c r="E30" s="28" t="s">
        <v>406</v>
      </c>
    </row>
    <row r="31" ht="21.6" spans="1:5">
      <c r="A31" s="28"/>
      <c r="B31" s="28"/>
      <c r="C31" s="28" t="s">
        <v>407</v>
      </c>
      <c r="D31" s="29" t="s">
        <v>375</v>
      </c>
      <c r="E31" s="28" t="s">
        <v>408</v>
      </c>
    </row>
    <row r="32" ht="21.6" spans="1:5">
      <c r="A32" s="28"/>
      <c r="B32" s="28"/>
      <c r="C32" s="28" t="s">
        <v>409</v>
      </c>
      <c r="D32" s="29" t="s">
        <v>410</v>
      </c>
      <c r="E32" s="28" t="s">
        <v>411</v>
      </c>
    </row>
    <row r="33" ht="21.6" spans="1:5">
      <c r="A33" s="28"/>
      <c r="B33" s="28"/>
      <c r="C33" s="28" t="s">
        <v>412</v>
      </c>
      <c r="D33" s="29" t="s">
        <v>410</v>
      </c>
      <c r="E33" s="28" t="s">
        <v>413</v>
      </c>
    </row>
    <row r="34" ht="21" customHeight="1" spans="1:5">
      <c r="A34" s="28" t="s">
        <v>414</v>
      </c>
      <c r="B34" s="28" t="s">
        <v>415</v>
      </c>
      <c r="C34" s="28" t="s">
        <v>416</v>
      </c>
      <c r="D34" s="29" t="s">
        <v>375</v>
      </c>
      <c r="E34" s="28" t="s">
        <v>417</v>
      </c>
    </row>
    <row r="35" spans="1:5">
      <c r="A35" s="28"/>
      <c r="B35" s="28" t="s">
        <v>418</v>
      </c>
      <c r="C35" s="28" t="s">
        <v>419</v>
      </c>
      <c r="D35" s="29" t="s">
        <v>375</v>
      </c>
      <c r="E35" s="28" t="s">
        <v>420</v>
      </c>
    </row>
    <row r="36" ht="32.4" customHeight="1" spans="1:5">
      <c r="A36" s="28" t="s">
        <v>421</v>
      </c>
      <c r="B36" s="28" t="s">
        <v>422</v>
      </c>
      <c r="C36" s="28" t="s">
        <v>420</v>
      </c>
      <c r="D36" s="29" t="s">
        <v>375</v>
      </c>
      <c r="E36" s="28"/>
    </row>
    <row r="37" ht="21.6" spans="1:5">
      <c r="A37" s="28"/>
      <c r="B37" s="28" t="s">
        <v>423</v>
      </c>
      <c r="C37" s="28" t="s">
        <v>424</v>
      </c>
      <c r="D37" s="29" t="s">
        <v>425</v>
      </c>
      <c r="E37" s="28" t="s">
        <v>426</v>
      </c>
    </row>
  </sheetData>
  <mergeCells count="28">
    <mergeCell ref="A1:E1"/>
    <mergeCell ref="A2:E2"/>
    <mergeCell ref="A3:E3"/>
    <mergeCell ref="B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A5:A6"/>
    <mergeCell ref="A7:A12"/>
    <mergeCell ref="A14:A33"/>
    <mergeCell ref="A34:A35"/>
    <mergeCell ref="A36:A37"/>
    <mergeCell ref="B14:B16"/>
    <mergeCell ref="B17:B28"/>
    <mergeCell ref="B29:B33"/>
  </mergeCells>
  <printOptions horizontalCentered="1"/>
  <pageMargins left="0.550694444444444" right="0.550694444444444" top="0.66875" bottom="0.511805555555556" header="0.5" footer="0.393055555555556"/>
  <pageSetup paperSize="9" orientation="landscape" horizontalDpi="600"/>
  <headerFooter/>
  <rowBreaks count="2" manualBreakCount="2">
    <brk id="12" max="16383" man="1"/>
    <brk id="33"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6"/>
  <sheetViews>
    <sheetView workbookViewId="0">
      <pane xSplit="2" ySplit="7" topLeftCell="C8" activePane="bottomRight" state="frozen"/>
      <selection/>
      <selection pane="topRight"/>
      <selection pane="bottomLeft"/>
      <selection pane="bottomRight" activeCell="B9" sqref="B9"/>
    </sheetView>
  </sheetViews>
  <sheetFormatPr defaultColWidth="9" defaultRowHeight="14.4"/>
  <cols>
    <col min="1" max="1" width="14" customWidth="1"/>
    <col min="2" max="2" width="23" customWidth="1"/>
    <col min="3" max="3" width="8.37962962962963" style="1" customWidth="1"/>
    <col min="4" max="4" width="7.87962962962963" style="2" customWidth="1"/>
    <col min="5" max="6" width="8" customWidth="1"/>
    <col min="7" max="7" width="18.8796296296296" customWidth="1"/>
    <col min="8" max="8" width="13.212962962963" customWidth="1"/>
    <col min="9" max="9" width="32.8796296296296" customWidth="1"/>
    <col min="10" max="10" width="11.8796296296296" customWidth="1"/>
    <col min="11" max="11" width="19.4444444444444" customWidth="1"/>
  </cols>
  <sheetData>
    <row r="1" ht="22.95" customHeight="1" spans="1:14">
      <c r="A1" s="3" t="s">
        <v>427</v>
      </c>
      <c r="B1" s="3"/>
      <c r="C1" s="4"/>
      <c r="D1" s="5"/>
      <c r="E1" s="3"/>
      <c r="F1" s="3"/>
      <c r="G1" s="3"/>
      <c r="H1" s="3"/>
      <c r="I1" s="3"/>
      <c r="J1" s="3"/>
      <c r="K1" s="3"/>
      <c r="L1" s="3"/>
      <c r="M1" s="3"/>
      <c r="N1" s="3"/>
    </row>
    <row r="2" ht="19.95" customHeight="1" spans="1:14">
      <c r="A2" s="6" t="s">
        <v>428</v>
      </c>
      <c r="B2" s="6"/>
      <c r="C2" s="7"/>
      <c r="D2" s="7"/>
      <c r="E2" s="6"/>
      <c r="F2" s="6"/>
      <c r="G2" s="6"/>
      <c r="H2" s="6"/>
      <c r="I2" s="6"/>
      <c r="J2" s="6"/>
      <c r="K2" s="6"/>
      <c r="L2" s="6"/>
      <c r="M2" s="6"/>
      <c r="N2" s="6"/>
    </row>
    <row r="3" ht="19.95" customHeight="1" spans="1:14">
      <c r="A3" s="6"/>
      <c r="B3" s="6"/>
      <c r="C3" s="7"/>
      <c r="D3" s="7"/>
      <c r="E3" s="6"/>
      <c r="F3" s="6"/>
      <c r="G3" s="6"/>
      <c r="H3" s="6"/>
      <c r="I3" s="6"/>
      <c r="J3" s="6"/>
      <c r="K3" s="6"/>
      <c r="L3" s="6"/>
      <c r="M3" s="21" t="s">
        <v>3</v>
      </c>
      <c r="N3" s="21"/>
    </row>
    <row r="4" ht="27" customHeight="1" spans="1:14">
      <c r="A4" s="8" t="s">
        <v>315</v>
      </c>
      <c r="B4" s="8"/>
      <c r="C4" s="9"/>
      <c r="D4" s="10"/>
      <c r="E4" s="8"/>
      <c r="F4" s="8"/>
      <c r="G4" s="8"/>
      <c r="H4" s="8"/>
      <c r="I4" s="8"/>
      <c r="J4" s="8"/>
      <c r="K4" s="8"/>
      <c r="L4" s="8"/>
      <c r="M4" s="8"/>
      <c r="N4" s="8"/>
    </row>
    <row r="5" ht="19.05" customHeight="1" spans="1:14">
      <c r="A5" s="11" t="s">
        <v>429</v>
      </c>
      <c r="B5" s="11" t="s">
        <v>430</v>
      </c>
      <c r="C5" s="12" t="s">
        <v>431</v>
      </c>
      <c r="D5" s="12"/>
      <c r="E5" s="11"/>
      <c r="F5" s="11"/>
      <c r="G5" s="11" t="s">
        <v>432</v>
      </c>
      <c r="H5" s="11"/>
      <c r="I5" s="11"/>
      <c r="J5" s="11"/>
      <c r="K5" s="11"/>
      <c r="L5" s="11"/>
      <c r="M5" s="11"/>
      <c r="N5" s="11"/>
    </row>
    <row r="6" ht="18" customHeight="1" spans="1:14">
      <c r="A6" s="11"/>
      <c r="B6" s="11"/>
      <c r="C6" s="12"/>
      <c r="D6" s="12"/>
      <c r="E6" s="11"/>
      <c r="F6" s="11"/>
      <c r="G6" s="11" t="s">
        <v>433</v>
      </c>
      <c r="H6" s="11"/>
      <c r="I6" s="11" t="s">
        <v>434</v>
      </c>
      <c r="J6" s="11"/>
      <c r="K6" s="11" t="s">
        <v>435</v>
      </c>
      <c r="L6" s="11"/>
      <c r="M6" s="11" t="s">
        <v>436</v>
      </c>
      <c r="N6" s="11"/>
    </row>
    <row r="7" ht="35.4" customHeight="1" spans="1:14">
      <c r="A7" s="11"/>
      <c r="B7" s="11"/>
      <c r="C7" s="12" t="s">
        <v>437</v>
      </c>
      <c r="D7" s="12" t="s">
        <v>438</v>
      </c>
      <c r="E7" s="11" t="s">
        <v>65</v>
      </c>
      <c r="F7" s="11" t="s">
        <v>71</v>
      </c>
      <c r="G7" s="11" t="s">
        <v>356</v>
      </c>
      <c r="H7" s="11" t="s">
        <v>357</v>
      </c>
      <c r="I7" s="11" t="s">
        <v>356</v>
      </c>
      <c r="J7" s="11" t="s">
        <v>357</v>
      </c>
      <c r="K7" s="11" t="s">
        <v>356</v>
      </c>
      <c r="L7" s="11" t="s">
        <v>357</v>
      </c>
      <c r="M7" s="11" t="s">
        <v>356</v>
      </c>
      <c r="N7" s="11" t="s">
        <v>357</v>
      </c>
    </row>
    <row r="8" ht="36" customHeight="1" spans="1:14">
      <c r="A8" s="11"/>
      <c r="B8" s="13" t="s">
        <v>439</v>
      </c>
      <c r="C8" s="14">
        <v>200</v>
      </c>
      <c r="D8" s="14">
        <v>200</v>
      </c>
      <c r="E8" s="11"/>
      <c r="F8" s="11"/>
      <c r="G8" s="15" t="s">
        <v>440</v>
      </c>
      <c r="H8" s="11" t="s">
        <v>441</v>
      </c>
      <c r="I8" s="22" t="s">
        <v>442</v>
      </c>
      <c r="J8" s="11" t="s">
        <v>443</v>
      </c>
      <c r="K8" s="22" t="s">
        <v>444</v>
      </c>
      <c r="L8" s="11" t="s">
        <v>445</v>
      </c>
      <c r="M8" s="11" t="s">
        <v>446</v>
      </c>
      <c r="N8" s="11" t="s">
        <v>447</v>
      </c>
    </row>
    <row r="9" ht="36" customHeight="1" spans="1:14">
      <c r="A9" s="11"/>
      <c r="B9" s="13" t="s">
        <v>323</v>
      </c>
      <c r="C9" s="14">
        <v>1300</v>
      </c>
      <c r="D9" s="14">
        <v>1300</v>
      </c>
      <c r="E9" s="11"/>
      <c r="F9" s="11"/>
      <c r="G9" s="15" t="s">
        <v>448</v>
      </c>
      <c r="H9" s="11" t="s">
        <v>449</v>
      </c>
      <c r="I9" s="22" t="s">
        <v>450</v>
      </c>
      <c r="J9" s="11" t="s">
        <v>451</v>
      </c>
      <c r="K9" s="22" t="s">
        <v>452</v>
      </c>
      <c r="L9" s="11" t="s">
        <v>453</v>
      </c>
      <c r="M9" s="11" t="s">
        <v>454</v>
      </c>
      <c r="N9" s="11" t="s">
        <v>447</v>
      </c>
    </row>
    <row r="10" ht="47.4" customHeight="1" spans="1:14">
      <c r="A10" s="11"/>
      <c r="B10" s="16" t="s">
        <v>455</v>
      </c>
      <c r="C10" s="14">
        <v>180</v>
      </c>
      <c r="D10" s="14">
        <v>180</v>
      </c>
      <c r="E10" s="11"/>
      <c r="F10" s="11"/>
      <c r="G10" s="15" t="s">
        <v>456</v>
      </c>
      <c r="H10" s="11" t="s">
        <v>457</v>
      </c>
      <c r="I10" s="22" t="s">
        <v>458</v>
      </c>
      <c r="J10" s="11" t="s">
        <v>451</v>
      </c>
      <c r="K10" s="22" t="s">
        <v>459</v>
      </c>
      <c r="L10" s="11" t="s">
        <v>460</v>
      </c>
      <c r="M10" s="11" t="s">
        <v>461</v>
      </c>
      <c r="N10" s="11" t="s">
        <v>462</v>
      </c>
    </row>
    <row r="11" ht="50.4" customHeight="1" spans="1:14">
      <c r="A11" s="11"/>
      <c r="B11" s="13" t="s">
        <v>463</v>
      </c>
      <c r="C11" s="14">
        <v>152.9</v>
      </c>
      <c r="D11" s="14">
        <v>152.9</v>
      </c>
      <c r="E11" s="11"/>
      <c r="F11" s="11"/>
      <c r="G11" s="11" t="s">
        <v>464</v>
      </c>
      <c r="H11" s="11" t="s">
        <v>457</v>
      </c>
      <c r="I11" s="15" t="s">
        <v>465</v>
      </c>
      <c r="J11" s="11" t="s">
        <v>451</v>
      </c>
      <c r="K11" s="15" t="s">
        <v>466</v>
      </c>
      <c r="L11" s="11" t="s">
        <v>460</v>
      </c>
      <c r="M11" s="11" t="s">
        <v>461</v>
      </c>
      <c r="N11" s="11" t="s">
        <v>462</v>
      </c>
    </row>
    <row r="12" ht="36" customHeight="1" spans="1:14">
      <c r="A12" s="11"/>
      <c r="B12" s="13" t="s">
        <v>325</v>
      </c>
      <c r="C12" s="14">
        <v>500</v>
      </c>
      <c r="D12" s="14">
        <v>500</v>
      </c>
      <c r="E12" s="11"/>
      <c r="F12" s="11"/>
      <c r="G12" s="11" t="s">
        <v>467</v>
      </c>
      <c r="H12" s="11" t="s">
        <v>468</v>
      </c>
      <c r="I12" s="15" t="s">
        <v>469</v>
      </c>
      <c r="J12" s="11" t="s">
        <v>470</v>
      </c>
      <c r="K12" s="15" t="s">
        <v>471</v>
      </c>
      <c r="L12" s="11" t="s">
        <v>453</v>
      </c>
      <c r="M12" s="11" t="s">
        <v>472</v>
      </c>
      <c r="N12" s="11" t="s">
        <v>447</v>
      </c>
    </row>
    <row r="13" ht="36" customHeight="1" spans="1:14">
      <c r="A13" s="17"/>
      <c r="B13" s="18" t="s">
        <v>326</v>
      </c>
      <c r="C13" s="19">
        <v>100</v>
      </c>
      <c r="D13" s="20">
        <v>100</v>
      </c>
      <c r="E13" s="17"/>
      <c r="F13" s="17"/>
      <c r="G13" s="16" t="s">
        <v>473</v>
      </c>
      <c r="H13" s="11" t="s">
        <v>474</v>
      </c>
      <c r="I13" s="16" t="s">
        <v>475</v>
      </c>
      <c r="J13" s="11" t="s">
        <v>476</v>
      </c>
      <c r="K13" s="16" t="s">
        <v>477</v>
      </c>
      <c r="L13" s="16" t="s">
        <v>478</v>
      </c>
      <c r="M13" s="16" t="s">
        <v>479</v>
      </c>
      <c r="N13" s="11" t="s">
        <v>447</v>
      </c>
    </row>
    <row r="14" ht="36" customHeight="1" spans="1:14">
      <c r="A14" s="17"/>
      <c r="B14" s="18" t="s">
        <v>480</v>
      </c>
      <c r="C14" s="19">
        <v>60</v>
      </c>
      <c r="D14" s="20">
        <v>60</v>
      </c>
      <c r="E14" s="17"/>
      <c r="F14" s="17"/>
      <c r="G14" s="16" t="s">
        <v>481</v>
      </c>
      <c r="H14" s="11" t="s">
        <v>482</v>
      </c>
      <c r="I14" s="16" t="s">
        <v>483</v>
      </c>
      <c r="J14" s="11" t="s">
        <v>484</v>
      </c>
      <c r="K14" s="16" t="s">
        <v>485</v>
      </c>
      <c r="L14" s="16" t="s">
        <v>478</v>
      </c>
      <c r="M14" s="16" t="s">
        <v>446</v>
      </c>
      <c r="N14" s="11" t="s">
        <v>447</v>
      </c>
    </row>
    <row r="15" ht="48" customHeight="1" spans="1:14">
      <c r="A15" s="17"/>
      <c r="B15" s="18" t="s">
        <v>328</v>
      </c>
      <c r="C15" s="19">
        <v>100</v>
      </c>
      <c r="D15" s="20">
        <v>100</v>
      </c>
      <c r="E15" s="17"/>
      <c r="F15" s="17"/>
      <c r="G15" s="16" t="s">
        <v>486</v>
      </c>
      <c r="H15" s="11" t="s">
        <v>474</v>
      </c>
      <c r="I15" s="16" t="s">
        <v>487</v>
      </c>
      <c r="J15" s="11" t="s">
        <v>488</v>
      </c>
      <c r="K15" s="16" t="s">
        <v>489</v>
      </c>
      <c r="L15" s="16" t="s">
        <v>445</v>
      </c>
      <c r="M15" s="16" t="s">
        <v>446</v>
      </c>
      <c r="N15" s="11" t="s">
        <v>447</v>
      </c>
    </row>
    <row r="16" ht="36" customHeight="1" spans="1:14">
      <c r="A16" s="17"/>
      <c r="B16" s="18" t="s">
        <v>329</v>
      </c>
      <c r="C16" s="19">
        <v>175</v>
      </c>
      <c r="D16" s="20">
        <v>175</v>
      </c>
      <c r="E16" s="17"/>
      <c r="F16" s="17"/>
      <c r="G16" s="16" t="s">
        <v>490</v>
      </c>
      <c r="H16" s="11" t="s">
        <v>491</v>
      </c>
      <c r="I16" s="16" t="s">
        <v>492</v>
      </c>
      <c r="J16" s="11" t="s">
        <v>493</v>
      </c>
      <c r="K16" s="16" t="s">
        <v>494</v>
      </c>
      <c r="L16" s="16" t="s">
        <v>460</v>
      </c>
      <c r="M16" s="16" t="s">
        <v>495</v>
      </c>
      <c r="N16" s="11" t="s">
        <v>447</v>
      </c>
    </row>
    <row r="17" ht="36" customHeight="1" spans="1:14">
      <c r="A17" s="17"/>
      <c r="B17" s="18" t="s">
        <v>330</v>
      </c>
      <c r="C17" s="19">
        <v>2.5</v>
      </c>
      <c r="D17" s="20">
        <v>2.5</v>
      </c>
      <c r="E17" s="17"/>
      <c r="F17" s="17"/>
      <c r="G17" s="16" t="s">
        <v>496</v>
      </c>
      <c r="H17" s="11" t="s">
        <v>497</v>
      </c>
      <c r="I17" s="16" t="s">
        <v>498</v>
      </c>
      <c r="J17" s="11" t="s">
        <v>499</v>
      </c>
      <c r="K17" s="16" t="s">
        <v>500</v>
      </c>
      <c r="L17" s="16" t="s">
        <v>460</v>
      </c>
      <c r="M17" s="16" t="s">
        <v>501</v>
      </c>
      <c r="N17" s="11" t="s">
        <v>447</v>
      </c>
    </row>
    <row r="18" ht="36" customHeight="1" spans="1:14">
      <c r="A18" s="17"/>
      <c r="B18" s="18" t="s">
        <v>502</v>
      </c>
      <c r="C18" s="19">
        <v>50</v>
      </c>
      <c r="D18" s="20">
        <v>50</v>
      </c>
      <c r="E18" s="17"/>
      <c r="F18" s="17"/>
      <c r="G18" s="16" t="s">
        <v>503</v>
      </c>
      <c r="H18" s="11" t="s">
        <v>504</v>
      </c>
      <c r="I18" s="16" t="s">
        <v>505</v>
      </c>
      <c r="J18" s="11" t="s">
        <v>506</v>
      </c>
      <c r="K18" s="16" t="s">
        <v>507</v>
      </c>
      <c r="L18" s="16" t="s">
        <v>445</v>
      </c>
      <c r="M18" s="16" t="s">
        <v>508</v>
      </c>
      <c r="N18" s="11" t="s">
        <v>447</v>
      </c>
    </row>
    <row r="19" ht="36" customHeight="1" spans="1:14">
      <c r="A19" s="17"/>
      <c r="B19" s="18" t="s">
        <v>509</v>
      </c>
      <c r="C19" s="19">
        <v>20</v>
      </c>
      <c r="D19" s="20">
        <v>20</v>
      </c>
      <c r="E19" s="17"/>
      <c r="F19" s="17"/>
      <c r="G19" s="16" t="s">
        <v>510</v>
      </c>
      <c r="H19" s="11" t="s">
        <v>511</v>
      </c>
      <c r="I19" s="16" t="s">
        <v>512</v>
      </c>
      <c r="J19" s="11" t="s">
        <v>513</v>
      </c>
      <c r="K19" s="16" t="s">
        <v>514</v>
      </c>
      <c r="L19" s="16" t="s">
        <v>445</v>
      </c>
      <c r="M19" s="16" t="s">
        <v>508</v>
      </c>
      <c r="N19" s="11" t="s">
        <v>447</v>
      </c>
    </row>
    <row r="20" ht="36" customHeight="1" spans="1:14">
      <c r="A20" s="17"/>
      <c r="B20" s="18" t="s">
        <v>331</v>
      </c>
      <c r="C20" s="19">
        <v>200</v>
      </c>
      <c r="D20" s="20">
        <v>200</v>
      </c>
      <c r="E20" s="17"/>
      <c r="F20" s="17"/>
      <c r="G20" s="16" t="s">
        <v>515</v>
      </c>
      <c r="H20" s="11" t="s">
        <v>441</v>
      </c>
      <c r="I20" s="16" t="s">
        <v>516</v>
      </c>
      <c r="J20" s="11" t="s">
        <v>517</v>
      </c>
      <c r="K20" s="16" t="s">
        <v>518</v>
      </c>
      <c r="L20" s="16" t="s">
        <v>478</v>
      </c>
      <c r="M20" s="16" t="s">
        <v>446</v>
      </c>
      <c r="N20" s="11" t="s">
        <v>447</v>
      </c>
    </row>
    <row r="21" ht="36" customHeight="1" spans="1:14">
      <c r="A21" s="17"/>
      <c r="B21" s="18" t="s">
        <v>332</v>
      </c>
      <c r="C21" s="19">
        <v>1049</v>
      </c>
      <c r="D21" s="20">
        <v>1049</v>
      </c>
      <c r="E21" s="17"/>
      <c r="F21" s="17"/>
      <c r="G21" s="16" t="s">
        <v>519</v>
      </c>
      <c r="H21" s="11" t="s">
        <v>520</v>
      </c>
      <c r="I21" s="16" t="s">
        <v>521</v>
      </c>
      <c r="J21" s="11" t="s">
        <v>522</v>
      </c>
      <c r="K21" s="16" t="s">
        <v>523</v>
      </c>
      <c r="L21" s="16" t="s">
        <v>453</v>
      </c>
      <c r="M21" s="16" t="s">
        <v>524</v>
      </c>
      <c r="N21" s="11" t="s">
        <v>447</v>
      </c>
    </row>
    <row r="22" ht="36" customHeight="1" spans="1:14">
      <c r="A22" s="17"/>
      <c r="B22" s="18" t="s">
        <v>525</v>
      </c>
      <c r="C22" s="19">
        <v>1190</v>
      </c>
      <c r="D22" s="20">
        <v>1190</v>
      </c>
      <c r="E22" s="17"/>
      <c r="F22" s="17"/>
      <c r="G22" s="16" t="s">
        <v>526</v>
      </c>
      <c r="H22" s="11" t="s">
        <v>527</v>
      </c>
      <c r="I22" s="16" t="s">
        <v>528</v>
      </c>
      <c r="J22" s="11" t="s">
        <v>529</v>
      </c>
      <c r="K22" s="16" t="s">
        <v>530</v>
      </c>
      <c r="L22" s="16" t="s">
        <v>453</v>
      </c>
      <c r="M22" s="16" t="s">
        <v>479</v>
      </c>
      <c r="N22" s="11" t="s">
        <v>447</v>
      </c>
    </row>
    <row r="23" ht="36" customHeight="1" spans="1:14">
      <c r="A23" s="17"/>
      <c r="B23" s="17" t="s">
        <v>531</v>
      </c>
      <c r="C23" s="19">
        <v>1209.4</v>
      </c>
      <c r="D23" s="20">
        <v>1209.4</v>
      </c>
      <c r="E23" s="17"/>
      <c r="F23" s="17"/>
      <c r="G23" s="16" t="s">
        <v>532</v>
      </c>
      <c r="H23" s="11" t="s">
        <v>533</v>
      </c>
      <c r="I23" s="16" t="s">
        <v>534</v>
      </c>
      <c r="J23" s="11" t="s">
        <v>529</v>
      </c>
      <c r="K23" s="16" t="s">
        <v>530</v>
      </c>
      <c r="L23" s="16" t="s">
        <v>453</v>
      </c>
      <c r="M23" s="16" t="s">
        <v>479</v>
      </c>
      <c r="N23" s="11" t="s">
        <v>447</v>
      </c>
    </row>
    <row r="24" ht="43.2" customHeight="1" spans="1:14">
      <c r="A24" s="17"/>
      <c r="B24" s="18" t="s">
        <v>333</v>
      </c>
      <c r="C24" s="19">
        <v>623.7</v>
      </c>
      <c r="D24" s="20">
        <v>623.7</v>
      </c>
      <c r="E24" s="17"/>
      <c r="F24" s="17"/>
      <c r="G24" s="16" t="s">
        <v>535</v>
      </c>
      <c r="H24" s="11" t="s">
        <v>536</v>
      </c>
      <c r="I24" s="16" t="s">
        <v>537</v>
      </c>
      <c r="J24" s="11" t="s">
        <v>538</v>
      </c>
      <c r="K24" s="16" t="s">
        <v>539</v>
      </c>
      <c r="L24" s="16" t="s">
        <v>460</v>
      </c>
      <c r="M24" s="16" t="s">
        <v>446</v>
      </c>
      <c r="N24" s="11" t="s">
        <v>447</v>
      </c>
    </row>
    <row r="25" ht="36" customHeight="1" spans="1:14">
      <c r="A25" s="17"/>
      <c r="B25" s="18" t="s">
        <v>334</v>
      </c>
      <c r="C25" s="19">
        <v>10</v>
      </c>
      <c r="D25" s="20">
        <v>10</v>
      </c>
      <c r="E25" s="17"/>
      <c r="F25" s="17"/>
      <c r="G25" s="16" t="s">
        <v>540</v>
      </c>
      <c r="H25" s="11" t="s">
        <v>541</v>
      </c>
      <c r="I25" s="16" t="s">
        <v>542</v>
      </c>
      <c r="J25" s="11" t="s">
        <v>543</v>
      </c>
      <c r="K25" s="16" t="s">
        <v>544</v>
      </c>
      <c r="L25" s="16" t="s">
        <v>545</v>
      </c>
      <c r="M25" s="16" t="s">
        <v>446</v>
      </c>
      <c r="N25" s="11" t="s">
        <v>447</v>
      </c>
    </row>
    <row r="26" ht="50.4" customHeight="1" spans="1:14">
      <c r="A26" s="17"/>
      <c r="B26" s="18" t="s">
        <v>335</v>
      </c>
      <c r="C26" s="19">
        <v>62</v>
      </c>
      <c r="D26" s="20">
        <v>62</v>
      </c>
      <c r="E26" s="17"/>
      <c r="F26" s="17"/>
      <c r="G26" s="16" t="s">
        <v>546</v>
      </c>
      <c r="H26" s="11" t="s">
        <v>547</v>
      </c>
      <c r="I26" s="16" t="s">
        <v>548</v>
      </c>
      <c r="J26" s="11" t="s">
        <v>549</v>
      </c>
      <c r="K26" s="16" t="s">
        <v>550</v>
      </c>
      <c r="L26" s="16" t="s">
        <v>478</v>
      </c>
      <c r="M26" s="16" t="s">
        <v>551</v>
      </c>
      <c r="N26" s="11" t="s">
        <v>447</v>
      </c>
    </row>
  </sheetData>
  <mergeCells count="12">
    <mergeCell ref="A1:N1"/>
    <mergeCell ref="A2:N2"/>
    <mergeCell ref="M3:N3"/>
    <mergeCell ref="A4:N4"/>
    <mergeCell ref="G5:N5"/>
    <mergeCell ref="G6:H6"/>
    <mergeCell ref="I6:J6"/>
    <mergeCell ref="K6:L6"/>
    <mergeCell ref="M6:N6"/>
    <mergeCell ref="A5:A7"/>
    <mergeCell ref="B5:B7"/>
    <mergeCell ref="C5:F6"/>
  </mergeCells>
  <pageMargins left="0.550694444444444" right="0.511805555555556" top="1" bottom="0.708333333333333" header="0.5" footer="0.5"/>
  <pageSetup paperSize="9" scale="7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S8"/>
  <sheetViews>
    <sheetView showGridLines="0" workbookViewId="0">
      <selection activeCell="C8" sqref="C8"/>
    </sheetView>
  </sheetViews>
  <sheetFormatPr defaultColWidth="10" defaultRowHeight="14.4" outlineLevelRow="7"/>
  <cols>
    <col min="1" max="1" width="9.25" style="111" customWidth="1"/>
    <col min="2" max="2" width="11.1018518518519" style="111" customWidth="1"/>
    <col min="3" max="3" width="13" style="192" customWidth="1"/>
    <col min="4" max="4" width="13.6666666666667" style="192" customWidth="1"/>
    <col min="5" max="5" width="15" style="192" customWidth="1"/>
    <col min="6" max="6" width="9.77777777777778" style="111" hidden="1" customWidth="1"/>
    <col min="7" max="7" width="0.666666666666667" style="111" hidden="1" customWidth="1"/>
    <col min="8" max="8" width="1.33333333333333" style="111" hidden="1" customWidth="1"/>
    <col min="9" max="9" width="5.5" style="111" customWidth="1"/>
    <col min="10" max="10" width="7.37962962962963" style="111" customWidth="1"/>
    <col min="11" max="11" width="4.9537037037037" style="111" customWidth="1"/>
    <col min="12" max="12" width="6.12962962962963" style="111" customWidth="1"/>
    <col min="13" max="13" width="7" style="111" customWidth="1"/>
    <col min="14" max="14" width="7.11111111111111" style="111" customWidth="1"/>
    <col min="15" max="15" width="6.5" style="111" customWidth="1"/>
    <col min="16" max="16" width="6.37962962962963" style="111" customWidth="1"/>
    <col min="17" max="18" width="5.75" style="111" customWidth="1"/>
    <col min="19" max="19" width="5.80555555555556" style="111" customWidth="1"/>
    <col min="20" max="16384" width="10" style="111"/>
  </cols>
  <sheetData>
    <row r="1" ht="33" customHeight="1" spans="1:19">
      <c r="A1" s="193"/>
      <c r="B1" s="194" t="s">
        <v>54</v>
      </c>
      <c r="C1" s="195"/>
      <c r="D1" s="195"/>
      <c r="E1" s="195"/>
      <c r="F1" s="194"/>
      <c r="G1" s="194"/>
      <c r="H1" s="194"/>
      <c r="I1" s="194"/>
      <c r="J1" s="194"/>
      <c r="K1" s="194"/>
      <c r="L1" s="194"/>
      <c r="M1" s="194"/>
      <c r="N1" s="194"/>
      <c r="O1" s="194"/>
      <c r="P1" s="194"/>
      <c r="Q1" s="194"/>
      <c r="R1" s="194"/>
      <c r="S1" s="194"/>
    </row>
    <row r="2" ht="31.95" customHeight="1" spans="1:19">
      <c r="A2" s="196" t="s">
        <v>55</v>
      </c>
      <c r="B2" s="196"/>
      <c r="C2" s="197"/>
      <c r="D2" s="197"/>
      <c r="E2" s="197"/>
      <c r="F2" s="196"/>
      <c r="G2" s="196"/>
      <c r="H2" s="196"/>
      <c r="I2" s="196"/>
      <c r="J2" s="196"/>
      <c r="K2" s="196"/>
      <c r="L2" s="196"/>
      <c r="M2" s="196"/>
      <c r="N2" s="196"/>
      <c r="O2" s="196"/>
      <c r="P2" s="196"/>
      <c r="Q2" s="196"/>
      <c r="R2" s="196"/>
      <c r="S2" s="196"/>
    </row>
    <row r="3" ht="9" customHeight="1" spans="1:19">
      <c r="A3" s="198"/>
      <c r="B3" s="199"/>
      <c r="C3" s="200"/>
      <c r="D3" s="200"/>
      <c r="E3" s="200"/>
      <c r="F3" s="201"/>
      <c r="G3" s="201"/>
      <c r="H3" s="201"/>
      <c r="I3" s="201"/>
      <c r="J3" s="201"/>
      <c r="K3" s="201"/>
      <c r="L3" s="201"/>
      <c r="M3" s="211"/>
      <c r="N3" s="212"/>
      <c r="O3" s="212"/>
      <c r="P3" s="212"/>
      <c r="Q3" s="212"/>
      <c r="R3" s="216"/>
      <c r="S3" s="212"/>
    </row>
    <row r="4" ht="31.05" customHeight="1" spans="1:19">
      <c r="A4" s="202" t="s">
        <v>2</v>
      </c>
      <c r="B4" s="202"/>
      <c r="C4" s="202"/>
      <c r="D4" s="202"/>
      <c r="E4" s="202"/>
      <c r="F4" s="202"/>
      <c r="G4" s="202"/>
      <c r="H4" s="193"/>
      <c r="I4" s="193"/>
      <c r="J4" s="193"/>
      <c r="K4" s="193"/>
      <c r="L4" s="193"/>
      <c r="M4" s="193"/>
      <c r="N4" s="193"/>
      <c r="O4" s="213" t="s">
        <v>56</v>
      </c>
      <c r="P4" s="213"/>
      <c r="Q4" s="213"/>
      <c r="R4" s="213"/>
      <c r="S4" s="213"/>
    </row>
    <row r="5" ht="36" customHeight="1" spans="1:19">
      <c r="A5" s="203" t="s">
        <v>57</v>
      </c>
      <c r="B5" s="204" t="s">
        <v>58</v>
      </c>
      <c r="C5" s="205" t="s">
        <v>59</v>
      </c>
      <c r="D5" s="205" t="s">
        <v>60</v>
      </c>
      <c r="E5" s="206"/>
      <c r="F5" s="205"/>
      <c r="G5" s="205"/>
      <c r="H5" s="205"/>
      <c r="I5" s="205"/>
      <c r="J5" s="205"/>
      <c r="K5" s="205"/>
      <c r="L5" s="205"/>
      <c r="M5" s="205"/>
      <c r="N5" s="214" t="s">
        <v>49</v>
      </c>
      <c r="O5" s="215"/>
      <c r="P5" s="215"/>
      <c r="Q5" s="215"/>
      <c r="R5" s="215"/>
      <c r="S5" s="215"/>
    </row>
    <row r="6" ht="63" customHeight="1" spans="1:19">
      <c r="A6" s="203"/>
      <c r="B6" s="204"/>
      <c r="C6" s="206"/>
      <c r="D6" s="203" t="s">
        <v>61</v>
      </c>
      <c r="E6" s="203" t="s">
        <v>62</v>
      </c>
      <c r="F6" s="203" t="s">
        <v>63</v>
      </c>
      <c r="G6" s="203" t="s">
        <v>64</v>
      </c>
      <c r="H6" s="203" t="s">
        <v>65</v>
      </c>
      <c r="I6" s="203" t="s">
        <v>66</v>
      </c>
      <c r="J6" s="203" t="s">
        <v>67</v>
      </c>
      <c r="K6" s="203" t="s">
        <v>68</v>
      </c>
      <c r="L6" s="203" t="s">
        <v>69</v>
      </c>
      <c r="M6" s="203" t="s">
        <v>70</v>
      </c>
      <c r="N6" s="214" t="s">
        <v>61</v>
      </c>
      <c r="O6" s="215" t="s">
        <v>62</v>
      </c>
      <c r="P6" s="215" t="s">
        <v>63</v>
      </c>
      <c r="Q6" s="215" t="s">
        <v>64</v>
      </c>
      <c r="R6" s="215" t="s">
        <v>65</v>
      </c>
      <c r="S6" s="215" t="s">
        <v>71</v>
      </c>
    </row>
    <row r="7" ht="31.95" customHeight="1" spans="1:19">
      <c r="A7" s="203">
        <v>601001</v>
      </c>
      <c r="B7" s="204" t="s">
        <v>72</v>
      </c>
      <c r="C7" s="207">
        <v>6492.87</v>
      </c>
      <c r="D7" s="207">
        <v>6492.87</v>
      </c>
      <c r="E7" s="207">
        <v>6492.87</v>
      </c>
      <c r="F7" s="203"/>
      <c r="G7" s="203"/>
      <c r="H7" s="203"/>
      <c r="I7" s="207">
        <v>0</v>
      </c>
      <c r="J7" s="207">
        <v>0</v>
      </c>
      <c r="K7" s="207">
        <v>0</v>
      </c>
      <c r="L7" s="207">
        <v>0</v>
      </c>
      <c r="M7" s="207">
        <v>0</v>
      </c>
      <c r="N7" s="207">
        <v>0</v>
      </c>
      <c r="O7" s="207">
        <v>0</v>
      </c>
      <c r="P7" s="207">
        <v>0</v>
      </c>
      <c r="Q7" s="207">
        <v>0</v>
      </c>
      <c r="R7" s="207">
        <v>0</v>
      </c>
      <c r="S7" s="207">
        <v>0</v>
      </c>
    </row>
    <row r="8" ht="39" customHeight="1" spans="1:19">
      <c r="A8" s="208" t="s">
        <v>73</v>
      </c>
      <c r="B8" s="209" t="s">
        <v>74</v>
      </c>
      <c r="C8" s="207">
        <v>6492.87</v>
      </c>
      <c r="D8" s="207">
        <v>6492.87</v>
      </c>
      <c r="E8" s="207">
        <v>6492.87</v>
      </c>
      <c r="F8" s="210"/>
      <c r="G8" s="210"/>
      <c r="H8" s="210"/>
      <c r="I8" s="207">
        <v>0</v>
      </c>
      <c r="J8" s="207">
        <v>0</v>
      </c>
      <c r="K8" s="207">
        <v>0</v>
      </c>
      <c r="L8" s="207">
        <v>0</v>
      </c>
      <c r="M8" s="207">
        <v>0</v>
      </c>
      <c r="N8" s="207">
        <v>0</v>
      </c>
      <c r="O8" s="207">
        <v>0</v>
      </c>
      <c r="P8" s="207">
        <v>0</v>
      </c>
      <c r="Q8" s="207">
        <v>0</v>
      </c>
      <c r="R8" s="207">
        <v>0</v>
      </c>
      <c r="S8" s="207">
        <v>0</v>
      </c>
    </row>
  </sheetData>
  <mergeCells count="9">
    <mergeCell ref="B1:S1"/>
    <mergeCell ref="A2:S2"/>
    <mergeCell ref="A4:G4"/>
    <mergeCell ref="O4:S4"/>
    <mergeCell ref="D5:M5"/>
    <mergeCell ref="N5:S5"/>
    <mergeCell ref="A5:A6"/>
    <mergeCell ref="B5:B6"/>
    <mergeCell ref="C5:C6"/>
  </mergeCells>
  <printOptions horizontalCentered="1"/>
  <pageMargins left="0.389583333333333" right="0.389583333333333" top="0.704166666666667" bottom="0.704166666666667" header="0.5" footer="0.5"/>
  <pageSetup paperSize="9" fitToHeight="0" orientation="landscape"/>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M25"/>
  <sheetViews>
    <sheetView showGridLines="0" topLeftCell="A4" workbookViewId="0">
      <selection activeCell="G7" sqref="G7"/>
    </sheetView>
  </sheetViews>
  <sheetFormatPr defaultColWidth="10" defaultRowHeight="14.4"/>
  <cols>
    <col min="1" max="1" width="8.77777777777778" style="111" customWidth="1"/>
    <col min="2" max="2" width="7.33333333333333" style="111" customWidth="1"/>
    <col min="3" max="3" width="20.6666666666667" style="111" customWidth="1"/>
    <col min="4" max="4" width="14" style="111" customWidth="1"/>
    <col min="5" max="5" width="10.6666666666667" style="111" customWidth="1"/>
    <col min="6" max="6" width="11.8796296296296" style="111" customWidth="1"/>
    <col min="7" max="8" width="10.3333333333333" style="111"/>
    <col min="9" max="9" width="7.77777777777778" style="111" customWidth="1"/>
    <col min="10" max="11" width="11" style="111" customWidth="1"/>
    <col min="12" max="12" width="7.33333333333333" style="111" customWidth="1"/>
    <col min="13" max="16384" width="10" style="111"/>
  </cols>
  <sheetData>
    <row r="1" ht="22.05" customHeight="1" spans="1:11">
      <c r="A1" s="175"/>
      <c r="B1" s="175"/>
      <c r="C1" s="176"/>
      <c r="D1" s="176"/>
      <c r="E1" s="176"/>
      <c r="F1" s="176"/>
      <c r="G1" s="176"/>
      <c r="H1" s="176"/>
      <c r="K1" s="137" t="s">
        <v>75</v>
      </c>
    </row>
    <row r="2" ht="25.5" customHeight="1" spans="1:12">
      <c r="A2" s="177" t="s">
        <v>76</v>
      </c>
      <c r="B2" s="177"/>
      <c r="C2" s="177"/>
      <c r="D2" s="177"/>
      <c r="E2" s="177"/>
      <c r="F2" s="177"/>
      <c r="G2" s="177"/>
      <c r="H2" s="177"/>
      <c r="I2" s="177"/>
      <c r="J2" s="177"/>
      <c r="K2" s="177"/>
      <c r="L2" s="177"/>
    </row>
    <row r="3" ht="31.05" customHeight="1" spans="1:12">
      <c r="A3" s="178" t="s">
        <v>77</v>
      </c>
      <c r="B3" s="179" t="s">
        <v>78</v>
      </c>
      <c r="C3" s="180"/>
      <c r="D3" s="180"/>
      <c r="E3" s="181"/>
      <c r="F3" s="181"/>
      <c r="G3" s="181"/>
      <c r="H3" s="182"/>
      <c r="I3" s="189"/>
      <c r="J3" s="182"/>
      <c r="K3" s="190" t="s">
        <v>3</v>
      </c>
      <c r="L3" s="191"/>
    </row>
    <row r="4" ht="31.05" customHeight="1" spans="1:12">
      <c r="A4" s="145" t="s">
        <v>79</v>
      </c>
      <c r="B4" s="145" t="s">
        <v>80</v>
      </c>
      <c r="C4" s="145" t="s">
        <v>81</v>
      </c>
      <c r="D4" s="145" t="s">
        <v>61</v>
      </c>
      <c r="E4" s="145" t="s">
        <v>82</v>
      </c>
      <c r="F4" s="27"/>
      <c r="G4" s="27"/>
      <c r="H4" s="27"/>
      <c r="I4" s="27"/>
      <c r="J4" s="145" t="s">
        <v>83</v>
      </c>
      <c r="K4" s="27"/>
      <c r="L4" s="27"/>
    </row>
    <row r="5" ht="20.7" customHeight="1" spans="1:12">
      <c r="A5" s="27"/>
      <c r="B5" s="27"/>
      <c r="C5" s="27"/>
      <c r="D5" s="27"/>
      <c r="E5" s="145" t="s">
        <v>84</v>
      </c>
      <c r="F5" s="145" t="s">
        <v>85</v>
      </c>
      <c r="G5" s="27"/>
      <c r="H5" s="145" t="s">
        <v>86</v>
      </c>
      <c r="I5" s="27"/>
      <c r="J5" s="145" t="s">
        <v>84</v>
      </c>
      <c r="K5" s="145" t="s">
        <v>87</v>
      </c>
      <c r="L5" s="145" t="s">
        <v>88</v>
      </c>
    </row>
    <row r="6" ht="43.2" customHeight="1" spans="1:12">
      <c r="A6" s="27"/>
      <c r="B6" s="27"/>
      <c r="C6" s="27"/>
      <c r="D6" s="27"/>
      <c r="E6" s="27"/>
      <c r="F6" s="145" t="s">
        <v>89</v>
      </c>
      <c r="G6" s="145" t="s">
        <v>90</v>
      </c>
      <c r="H6" s="145" t="s">
        <v>91</v>
      </c>
      <c r="I6" s="145" t="s">
        <v>92</v>
      </c>
      <c r="J6" s="27"/>
      <c r="K6" s="27"/>
      <c r="L6" s="27"/>
    </row>
    <row r="7" ht="28.95" customHeight="1" spans="1:12">
      <c r="A7" s="183"/>
      <c r="B7" s="63">
        <v>601001</v>
      </c>
      <c r="C7" s="60" t="s">
        <v>61</v>
      </c>
      <c r="D7" s="170">
        <f>SUM(D8:D15)</f>
        <v>6492.87</v>
      </c>
      <c r="E7" s="170">
        <f t="shared" ref="E7:L7" si="0">SUM(E8:E15)</f>
        <v>344.84</v>
      </c>
      <c r="F7" s="170">
        <f t="shared" si="0"/>
        <v>329.46</v>
      </c>
      <c r="G7" s="170">
        <f t="shared" si="0"/>
        <v>15.38</v>
      </c>
      <c r="H7" s="170">
        <f t="shared" si="0"/>
        <v>15.67</v>
      </c>
      <c r="I7" s="170">
        <f t="shared" si="0"/>
        <v>0</v>
      </c>
      <c r="J7" s="170">
        <f t="shared" si="0"/>
        <v>6132.36</v>
      </c>
      <c r="K7" s="170">
        <f t="shared" si="0"/>
        <v>6132.36</v>
      </c>
      <c r="L7" s="170">
        <f t="shared" si="0"/>
        <v>0</v>
      </c>
    </row>
    <row r="8" ht="28.95" customHeight="1" spans="1:12">
      <c r="A8" s="95" t="s">
        <v>93</v>
      </c>
      <c r="B8" s="147"/>
      <c r="C8" s="97" t="s">
        <v>94</v>
      </c>
      <c r="D8" s="170">
        <f t="shared" ref="D8:D15" si="1">E8+H8+I8+J8</f>
        <v>276.72</v>
      </c>
      <c r="E8" s="170">
        <f t="shared" ref="E8:E15" si="2">F8+G8</f>
        <v>261.05</v>
      </c>
      <c r="F8" s="170">
        <v>261.05</v>
      </c>
      <c r="G8" s="170">
        <v>0</v>
      </c>
      <c r="H8" s="170">
        <v>15.67</v>
      </c>
      <c r="I8" s="170">
        <v>0</v>
      </c>
      <c r="J8" s="170">
        <f t="shared" ref="J8:J15" si="3">K8+L8</f>
        <v>0</v>
      </c>
      <c r="K8" s="170">
        <v>0</v>
      </c>
      <c r="L8" s="170">
        <v>0</v>
      </c>
    </row>
    <row r="9" ht="28.95" customHeight="1" spans="1:12">
      <c r="A9" s="95" t="s">
        <v>95</v>
      </c>
      <c r="B9" s="147"/>
      <c r="C9" s="97" t="s">
        <v>96</v>
      </c>
      <c r="D9" s="170">
        <f t="shared" si="1"/>
        <v>6132.36</v>
      </c>
      <c r="E9" s="170">
        <f t="shared" si="2"/>
        <v>0</v>
      </c>
      <c r="F9" s="170">
        <v>0</v>
      </c>
      <c r="G9" s="170">
        <v>0</v>
      </c>
      <c r="H9" s="170">
        <v>0</v>
      </c>
      <c r="I9" s="170">
        <v>0</v>
      </c>
      <c r="J9" s="170">
        <f t="shared" si="3"/>
        <v>6132.36</v>
      </c>
      <c r="K9" s="170">
        <v>6132.36</v>
      </c>
      <c r="L9" s="170">
        <v>0</v>
      </c>
    </row>
    <row r="10" ht="28.95" customHeight="1" spans="1:12">
      <c r="A10" s="95" t="s">
        <v>97</v>
      </c>
      <c r="B10" s="147"/>
      <c r="C10" s="97" t="s">
        <v>98</v>
      </c>
      <c r="D10" s="170">
        <f t="shared" si="1"/>
        <v>11.52</v>
      </c>
      <c r="E10" s="170">
        <f t="shared" si="2"/>
        <v>11.52</v>
      </c>
      <c r="F10" s="170">
        <v>0</v>
      </c>
      <c r="G10" s="170">
        <v>11.52</v>
      </c>
      <c r="H10" s="170">
        <v>0</v>
      </c>
      <c r="I10" s="170">
        <v>0</v>
      </c>
      <c r="J10" s="170">
        <f t="shared" si="3"/>
        <v>0</v>
      </c>
      <c r="K10" s="170">
        <v>0</v>
      </c>
      <c r="L10" s="170">
        <v>0</v>
      </c>
    </row>
    <row r="11" ht="28.95" customHeight="1" spans="1:12">
      <c r="A11" s="95" t="s">
        <v>99</v>
      </c>
      <c r="B11" s="147"/>
      <c r="C11" s="97" t="s">
        <v>100</v>
      </c>
      <c r="D11" s="170">
        <f t="shared" si="1"/>
        <v>31.72</v>
      </c>
      <c r="E11" s="170">
        <f t="shared" si="2"/>
        <v>31.72</v>
      </c>
      <c r="F11" s="170">
        <v>31.72</v>
      </c>
      <c r="G11" s="170">
        <v>0</v>
      </c>
      <c r="H11" s="170">
        <v>0</v>
      </c>
      <c r="I11" s="170">
        <v>0</v>
      </c>
      <c r="J11" s="170">
        <f t="shared" si="3"/>
        <v>0</v>
      </c>
      <c r="K11" s="170">
        <v>0</v>
      </c>
      <c r="L11" s="170">
        <v>0</v>
      </c>
    </row>
    <row r="12" ht="28.95" customHeight="1" spans="1:12">
      <c r="A12" s="95" t="s">
        <v>101</v>
      </c>
      <c r="B12" s="147"/>
      <c r="C12" s="184" t="s">
        <v>102</v>
      </c>
      <c r="D12" s="170">
        <f t="shared" si="1"/>
        <v>3.86</v>
      </c>
      <c r="E12" s="170">
        <f t="shared" si="2"/>
        <v>3.86</v>
      </c>
      <c r="F12" s="170">
        <v>0</v>
      </c>
      <c r="G12" s="170">
        <v>3.86</v>
      </c>
      <c r="H12" s="170">
        <v>0</v>
      </c>
      <c r="I12" s="170">
        <v>0</v>
      </c>
      <c r="J12" s="170">
        <f t="shared" si="3"/>
        <v>0</v>
      </c>
      <c r="K12" s="170">
        <v>0</v>
      </c>
      <c r="L12" s="170">
        <v>0</v>
      </c>
    </row>
    <row r="13" ht="28.95" customHeight="1" spans="1:12">
      <c r="A13" s="95" t="s">
        <v>103</v>
      </c>
      <c r="B13" s="147"/>
      <c r="C13" s="97" t="s">
        <v>104</v>
      </c>
      <c r="D13" s="170">
        <f t="shared" si="1"/>
        <v>1.05</v>
      </c>
      <c r="E13" s="170">
        <f t="shared" si="2"/>
        <v>1.05</v>
      </c>
      <c r="F13" s="170">
        <v>1.05</v>
      </c>
      <c r="G13" s="170">
        <v>0</v>
      </c>
      <c r="H13" s="170">
        <v>0</v>
      </c>
      <c r="I13" s="170">
        <v>0</v>
      </c>
      <c r="J13" s="170">
        <f t="shared" si="3"/>
        <v>0</v>
      </c>
      <c r="K13" s="170">
        <v>0</v>
      </c>
      <c r="L13" s="170">
        <v>0</v>
      </c>
    </row>
    <row r="14" ht="28.95" customHeight="1" spans="1:12">
      <c r="A14" s="95" t="s">
        <v>105</v>
      </c>
      <c r="B14" s="147"/>
      <c r="C14" s="97" t="s">
        <v>106</v>
      </c>
      <c r="D14" s="170">
        <f t="shared" si="1"/>
        <v>11.85</v>
      </c>
      <c r="E14" s="170">
        <f t="shared" si="2"/>
        <v>11.85</v>
      </c>
      <c r="F14" s="170">
        <v>11.85</v>
      </c>
      <c r="G14" s="170">
        <v>0</v>
      </c>
      <c r="H14" s="170">
        <v>0</v>
      </c>
      <c r="I14" s="170">
        <v>0</v>
      </c>
      <c r="J14" s="170">
        <f t="shared" si="3"/>
        <v>0</v>
      </c>
      <c r="K14" s="170">
        <v>0</v>
      </c>
      <c r="L14" s="170">
        <v>0</v>
      </c>
    </row>
    <row r="15" ht="28.95" customHeight="1" spans="1:12">
      <c r="A15" s="95" t="s">
        <v>107</v>
      </c>
      <c r="B15" s="185"/>
      <c r="C15" s="97" t="s">
        <v>108</v>
      </c>
      <c r="D15" s="170">
        <f t="shared" si="1"/>
        <v>23.79</v>
      </c>
      <c r="E15" s="170">
        <f t="shared" si="2"/>
        <v>23.79</v>
      </c>
      <c r="F15" s="94">
        <v>23.79</v>
      </c>
      <c r="G15" s="94">
        <v>0</v>
      </c>
      <c r="H15" s="94">
        <v>0</v>
      </c>
      <c r="I15" s="170">
        <v>0</v>
      </c>
      <c r="J15" s="170">
        <f t="shared" si="3"/>
        <v>0</v>
      </c>
      <c r="K15" s="94">
        <v>0</v>
      </c>
      <c r="L15" s="94">
        <v>0</v>
      </c>
    </row>
    <row r="16" ht="19.95" customHeight="1" spans="1:12">
      <c r="A16" s="186"/>
      <c r="B16" s="187"/>
      <c r="C16" s="187"/>
      <c r="D16" s="187"/>
      <c r="E16" s="187"/>
      <c r="F16" s="187"/>
      <c r="G16" s="187"/>
      <c r="H16" s="187"/>
      <c r="I16" s="187"/>
      <c r="J16" s="187"/>
      <c r="K16" s="187"/>
      <c r="L16" s="187"/>
    </row>
    <row r="17" ht="19.95" customHeight="1" spans="1:12">
      <c r="A17" s="188" t="s">
        <v>109</v>
      </c>
      <c r="B17"/>
      <c r="C17"/>
      <c r="D17"/>
      <c r="E17"/>
      <c r="F17"/>
      <c r="G17"/>
      <c r="H17"/>
      <c r="I17"/>
      <c r="J17"/>
      <c r="K17"/>
      <c r="L17"/>
    </row>
    <row r="18" ht="19.95" customHeight="1" spans="13:13">
      <c r="M18"/>
    </row>
    <row r="19" ht="19.95" customHeight="1"/>
    <row r="20" ht="19.95" customHeight="1"/>
    <row r="21" ht="19.95" customHeight="1"/>
    <row r="22" ht="19.95" customHeight="1"/>
    <row r="23" ht="19.95" customHeight="1"/>
    <row r="24" ht="19.95" customHeight="1"/>
    <row r="25" ht="19.95" customHeight="1"/>
  </sheetData>
  <mergeCells count="17">
    <mergeCell ref="A1:H1"/>
    <mergeCell ref="K1:L1"/>
    <mergeCell ref="A2:L2"/>
    <mergeCell ref="B3:D3"/>
    <mergeCell ref="K3:L3"/>
    <mergeCell ref="E4:I4"/>
    <mergeCell ref="J4:L4"/>
    <mergeCell ref="F5:G5"/>
    <mergeCell ref="H5:I5"/>
    <mergeCell ref="A4:A6"/>
    <mergeCell ref="B4:B6"/>
    <mergeCell ref="C4:C6"/>
    <mergeCell ref="D4:D6"/>
    <mergeCell ref="E5:E6"/>
    <mergeCell ref="J5:J6"/>
    <mergeCell ref="K5:K6"/>
    <mergeCell ref="L5:L6"/>
  </mergeCells>
  <printOptions horizontalCentered="1"/>
  <pageMargins left="0.275" right="0.236111111111111" top="0.590277777777778" bottom="0.472222222222222" header="0.5" footer="0.31458333333333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H40"/>
  <sheetViews>
    <sheetView workbookViewId="0">
      <selection activeCell="F13" sqref="F13"/>
    </sheetView>
  </sheetViews>
  <sheetFormatPr defaultColWidth="10" defaultRowHeight="14.4" outlineLevelCol="7"/>
  <cols>
    <col min="1" max="1" width="19.75" customWidth="1"/>
    <col min="2" max="2" width="10.1296296296296" style="1" customWidth="1"/>
    <col min="3" max="3" width="18.8796296296296" style="152" customWidth="1"/>
    <col min="4" max="4" width="11" style="1" customWidth="1"/>
    <col min="5" max="5" width="10.75" style="1" customWidth="1"/>
    <col min="6" max="6" width="11.6296296296296" style="1" customWidth="1"/>
    <col min="7" max="7" width="5.87962962962963" customWidth="1"/>
    <col min="8" max="8" width="8.33333333333333" customWidth="1"/>
  </cols>
  <sheetData>
    <row r="1" ht="14.25" customHeight="1" spans="1:8">
      <c r="A1" s="153" t="s">
        <v>110</v>
      </c>
      <c r="B1" s="154"/>
      <c r="C1" s="154"/>
      <c r="D1" s="154"/>
      <c r="E1" s="154"/>
      <c r="F1" s="154"/>
      <c r="G1" s="153"/>
      <c r="H1" s="153"/>
    </row>
    <row r="2" ht="21" customHeight="1" spans="1:8">
      <c r="A2" s="155" t="s">
        <v>111</v>
      </c>
      <c r="B2" s="156"/>
      <c r="C2" s="157"/>
      <c r="D2" s="156"/>
      <c r="E2" s="156"/>
      <c r="F2" s="156"/>
      <c r="G2" s="155"/>
      <c r="H2" s="155"/>
    </row>
    <row r="3" ht="21.75" customHeight="1" spans="1:8">
      <c r="A3" s="158" t="s">
        <v>112</v>
      </c>
      <c r="B3" s="159"/>
      <c r="C3" s="159"/>
      <c r="D3" s="159"/>
      <c r="E3" s="160" t="s">
        <v>3</v>
      </c>
      <c r="F3" s="160"/>
      <c r="G3" s="161"/>
      <c r="H3" s="161"/>
    </row>
    <row r="4" ht="12" customHeight="1" spans="1:8">
      <c r="A4" s="49"/>
      <c r="B4" s="162"/>
      <c r="C4" s="162"/>
      <c r="D4" s="162"/>
      <c r="E4" s="163"/>
      <c r="F4" s="163"/>
      <c r="G4" s="164"/>
      <c r="H4" s="164"/>
    </row>
    <row r="5" ht="17.25" customHeight="1" spans="1:8">
      <c r="A5" s="11" t="s">
        <v>113</v>
      </c>
      <c r="B5" s="12"/>
      <c r="C5" s="165" t="s">
        <v>114</v>
      </c>
      <c r="D5" s="165"/>
      <c r="E5" s="165"/>
      <c r="F5" s="165"/>
      <c r="G5" s="166"/>
      <c r="H5" s="166"/>
    </row>
    <row r="6" ht="20.7" customHeight="1" spans="1:8">
      <c r="A6" s="61" t="s">
        <v>115</v>
      </c>
      <c r="B6" s="167" t="s">
        <v>116</v>
      </c>
      <c r="C6" s="168" t="s">
        <v>115</v>
      </c>
      <c r="D6" s="167" t="s">
        <v>61</v>
      </c>
      <c r="E6" s="167" t="s">
        <v>62</v>
      </c>
      <c r="F6" s="167"/>
      <c r="G6" s="61" t="s">
        <v>117</v>
      </c>
      <c r="H6" s="61" t="s">
        <v>64</v>
      </c>
    </row>
    <row r="7" ht="19.95" customHeight="1" spans="1:8">
      <c r="A7" s="61"/>
      <c r="B7" s="167"/>
      <c r="C7" s="168"/>
      <c r="D7" s="167"/>
      <c r="E7" s="167" t="s">
        <v>84</v>
      </c>
      <c r="F7" s="169" t="s">
        <v>118</v>
      </c>
      <c r="G7" s="61"/>
      <c r="H7" s="61"/>
    </row>
    <row r="8" ht="19.95" customHeight="1" spans="1:8">
      <c r="A8" s="15" t="s">
        <v>119</v>
      </c>
      <c r="B8" s="170">
        <v>6492.87</v>
      </c>
      <c r="C8" s="169" t="s">
        <v>120</v>
      </c>
      <c r="D8" s="170">
        <f>SUM(D9:D38)</f>
        <v>6492.87</v>
      </c>
      <c r="E8" s="170">
        <f>SUM(E9:E38)</f>
        <v>6492.87</v>
      </c>
      <c r="F8" s="170">
        <f>SUM(F9:F38)</f>
        <v>6492.87</v>
      </c>
      <c r="G8" s="171">
        <v>0</v>
      </c>
      <c r="H8" s="171">
        <v>0</v>
      </c>
    </row>
    <row r="9" ht="19.95" customHeight="1" spans="1:8">
      <c r="A9" s="169" t="s">
        <v>121</v>
      </c>
      <c r="B9" s="170">
        <v>6492.87</v>
      </c>
      <c r="C9" s="169" t="s">
        <v>122</v>
      </c>
      <c r="D9" s="170">
        <v>0</v>
      </c>
      <c r="E9" s="170">
        <v>0</v>
      </c>
      <c r="F9" s="170">
        <v>0</v>
      </c>
      <c r="G9" s="171">
        <v>0</v>
      </c>
      <c r="H9" s="171">
        <v>0</v>
      </c>
    </row>
    <row r="10" ht="19.95" customHeight="1" spans="1:8">
      <c r="A10" s="66" t="s">
        <v>123</v>
      </c>
      <c r="B10" s="170">
        <v>6492.87</v>
      </c>
      <c r="C10" s="169" t="s">
        <v>124</v>
      </c>
      <c r="D10" s="170">
        <v>0</v>
      </c>
      <c r="E10" s="170">
        <v>0</v>
      </c>
      <c r="F10" s="170">
        <v>0</v>
      </c>
      <c r="G10" s="171">
        <v>0</v>
      </c>
      <c r="H10" s="171">
        <v>0</v>
      </c>
    </row>
    <row r="11" ht="21" customHeight="1" spans="1:8">
      <c r="A11" s="169" t="s">
        <v>125</v>
      </c>
      <c r="B11" s="170">
        <v>0</v>
      </c>
      <c r="C11" s="169" t="s">
        <v>126</v>
      </c>
      <c r="D11" s="170">
        <v>0</v>
      </c>
      <c r="E11" s="170">
        <v>0</v>
      </c>
      <c r="F11" s="170">
        <v>0</v>
      </c>
      <c r="G11" s="171">
        <v>0</v>
      </c>
      <c r="H11" s="171">
        <v>0</v>
      </c>
    </row>
    <row r="12" ht="21" customHeight="1" spans="1:8">
      <c r="A12" s="169" t="s">
        <v>127</v>
      </c>
      <c r="B12" s="170">
        <v>0</v>
      </c>
      <c r="C12" s="169" t="s">
        <v>128</v>
      </c>
      <c r="D12" s="170">
        <v>0</v>
      </c>
      <c r="E12" s="170">
        <v>0</v>
      </c>
      <c r="F12" s="170">
        <v>0</v>
      </c>
      <c r="G12" s="171">
        <v>0</v>
      </c>
      <c r="H12" s="171">
        <v>0</v>
      </c>
    </row>
    <row r="13" ht="19.95" customHeight="1" spans="1:8">
      <c r="A13" s="15" t="s">
        <v>129</v>
      </c>
      <c r="B13" s="170">
        <v>0</v>
      </c>
      <c r="C13" s="169" t="s">
        <v>130</v>
      </c>
      <c r="D13" s="172">
        <v>6409.08</v>
      </c>
      <c r="E13" s="172">
        <v>6409.08</v>
      </c>
      <c r="F13" s="172">
        <v>6409.08</v>
      </c>
      <c r="G13" s="171">
        <v>0</v>
      </c>
      <c r="H13" s="171">
        <v>0</v>
      </c>
    </row>
    <row r="14" ht="16.5" customHeight="1" spans="1:8">
      <c r="A14" s="169" t="s">
        <v>121</v>
      </c>
      <c r="B14" s="170">
        <v>0</v>
      </c>
      <c r="C14" s="169" t="s">
        <v>131</v>
      </c>
      <c r="D14" s="170">
        <v>0</v>
      </c>
      <c r="E14" s="170">
        <v>0</v>
      </c>
      <c r="F14" s="170">
        <v>0</v>
      </c>
      <c r="G14" s="171">
        <v>0</v>
      </c>
      <c r="H14" s="171">
        <v>0</v>
      </c>
    </row>
    <row r="15" ht="16.5" customHeight="1" spans="1:8">
      <c r="A15" s="169" t="s">
        <v>125</v>
      </c>
      <c r="B15" s="170">
        <v>0</v>
      </c>
      <c r="C15" s="169" t="s">
        <v>132</v>
      </c>
      <c r="D15" s="170">
        <v>0</v>
      </c>
      <c r="E15" s="170">
        <v>0</v>
      </c>
      <c r="F15" s="170">
        <v>0</v>
      </c>
      <c r="G15" s="171">
        <v>0</v>
      </c>
      <c r="H15" s="171">
        <v>0</v>
      </c>
    </row>
    <row r="16" ht="22.95" customHeight="1" spans="1:8">
      <c r="A16" s="169" t="s">
        <v>127</v>
      </c>
      <c r="B16" s="170">
        <v>0</v>
      </c>
      <c r="C16" s="169" t="s">
        <v>133</v>
      </c>
      <c r="D16" s="172">
        <v>48.15</v>
      </c>
      <c r="E16" s="172">
        <v>48.15</v>
      </c>
      <c r="F16" s="172">
        <v>48.15</v>
      </c>
      <c r="G16" s="171">
        <v>0</v>
      </c>
      <c r="H16" s="171">
        <v>0</v>
      </c>
    </row>
    <row r="17" ht="16.5" customHeight="1" spans="1:8">
      <c r="A17" s="68"/>
      <c r="B17" s="173"/>
      <c r="C17" s="169" t="s">
        <v>134</v>
      </c>
      <c r="D17" s="170">
        <v>0</v>
      </c>
      <c r="E17" s="170">
        <v>0</v>
      </c>
      <c r="F17" s="170">
        <v>0</v>
      </c>
      <c r="G17" s="171">
        <v>0</v>
      </c>
      <c r="H17" s="171">
        <v>0</v>
      </c>
    </row>
    <row r="18" ht="16.5" customHeight="1" spans="1:8">
      <c r="A18" s="68"/>
      <c r="B18" s="173"/>
      <c r="C18" s="169" t="s">
        <v>135</v>
      </c>
      <c r="D18" s="170">
        <v>11.85</v>
      </c>
      <c r="E18" s="170">
        <v>11.85</v>
      </c>
      <c r="F18" s="170">
        <v>11.85</v>
      </c>
      <c r="G18" s="171">
        <v>0</v>
      </c>
      <c r="H18" s="171">
        <v>0</v>
      </c>
    </row>
    <row r="19" ht="16.5" customHeight="1" spans="1:8">
      <c r="A19" s="68"/>
      <c r="B19" s="173"/>
      <c r="C19" s="169" t="s">
        <v>136</v>
      </c>
      <c r="D19" s="170">
        <v>0</v>
      </c>
      <c r="E19" s="170">
        <v>0</v>
      </c>
      <c r="F19" s="170">
        <v>0</v>
      </c>
      <c r="G19" s="171">
        <v>0</v>
      </c>
      <c r="H19" s="171">
        <v>0</v>
      </c>
    </row>
    <row r="20" ht="16.5" customHeight="1" spans="1:8">
      <c r="A20" s="68"/>
      <c r="B20" s="173"/>
      <c r="C20" s="169" t="s">
        <v>137</v>
      </c>
      <c r="D20" s="170">
        <v>0</v>
      </c>
      <c r="E20" s="170">
        <v>0</v>
      </c>
      <c r="F20" s="170">
        <v>0</v>
      </c>
      <c r="G20" s="171">
        <v>0</v>
      </c>
      <c r="H20" s="171">
        <v>0</v>
      </c>
    </row>
    <row r="21" ht="16.5" customHeight="1" spans="1:8">
      <c r="A21" s="68"/>
      <c r="B21" s="173"/>
      <c r="C21" s="169" t="s">
        <v>138</v>
      </c>
      <c r="D21" s="170">
        <v>0</v>
      </c>
      <c r="E21" s="170">
        <v>0</v>
      </c>
      <c r="F21" s="170">
        <v>0</v>
      </c>
      <c r="G21" s="171">
        <v>0</v>
      </c>
      <c r="H21" s="171">
        <v>0</v>
      </c>
    </row>
    <row r="22" ht="16.5" customHeight="1" spans="1:8">
      <c r="A22" s="68"/>
      <c r="B22" s="173"/>
      <c r="C22" s="169" t="s">
        <v>139</v>
      </c>
      <c r="D22" s="170">
        <v>0</v>
      </c>
      <c r="E22" s="170">
        <v>0</v>
      </c>
      <c r="F22" s="170">
        <v>0</v>
      </c>
      <c r="G22" s="171">
        <v>0</v>
      </c>
      <c r="H22" s="171">
        <v>0</v>
      </c>
    </row>
    <row r="23" ht="16.5" customHeight="1" spans="1:8">
      <c r="A23" s="68"/>
      <c r="B23" s="173"/>
      <c r="C23" s="169" t="s">
        <v>140</v>
      </c>
      <c r="D23" s="170">
        <v>0</v>
      </c>
      <c r="E23" s="170">
        <v>0</v>
      </c>
      <c r="F23" s="170">
        <v>0</v>
      </c>
      <c r="G23" s="171">
        <v>0</v>
      </c>
      <c r="H23" s="171">
        <v>0</v>
      </c>
    </row>
    <row r="24" ht="16.5" customHeight="1" spans="1:8">
      <c r="A24" s="68"/>
      <c r="B24" s="173"/>
      <c r="C24" s="169" t="s">
        <v>141</v>
      </c>
      <c r="D24" s="170">
        <v>0</v>
      </c>
      <c r="E24" s="170">
        <v>0</v>
      </c>
      <c r="F24" s="170">
        <v>0</v>
      </c>
      <c r="G24" s="171">
        <v>0</v>
      </c>
      <c r="H24" s="171">
        <v>0</v>
      </c>
    </row>
    <row r="25" ht="16.5" customHeight="1" spans="1:8">
      <c r="A25" s="68"/>
      <c r="B25" s="173"/>
      <c r="C25" s="169" t="s">
        <v>142</v>
      </c>
      <c r="D25" s="170">
        <v>0</v>
      </c>
      <c r="E25" s="170">
        <v>0</v>
      </c>
      <c r="F25" s="170">
        <v>0</v>
      </c>
      <c r="G25" s="171">
        <v>0</v>
      </c>
      <c r="H25" s="171">
        <v>0</v>
      </c>
    </row>
    <row r="26" ht="16.5" customHeight="1" spans="1:8">
      <c r="A26" s="68"/>
      <c r="B26" s="173"/>
      <c r="C26" s="169" t="s">
        <v>143</v>
      </c>
      <c r="D26" s="170">
        <v>0</v>
      </c>
      <c r="E26" s="170">
        <v>0</v>
      </c>
      <c r="F26" s="170">
        <v>0</v>
      </c>
      <c r="G26" s="171">
        <v>0</v>
      </c>
      <c r="H26" s="171">
        <v>0</v>
      </c>
    </row>
    <row r="27" ht="16.5" customHeight="1" spans="1:8">
      <c r="A27" s="68"/>
      <c r="B27" s="173"/>
      <c r="C27" s="169" t="s">
        <v>144</v>
      </c>
      <c r="D27" s="170">
        <v>0</v>
      </c>
      <c r="E27" s="170">
        <v>0</v>
      </c>
      <c r="F27" s="170">
        <v>0</v>
      </c>
      <c r="G27" s="171">
        <v>0</v>
      </c>
      <c r="H27" s="171">
        <v>0</v>
      </c>
    </row>
    <row r="28" ht="16.5" customHeight="1" spans="1:8">
      <c r="A28" s="68"/>
      <c r="B28" s="173"/>
      <c r="C28" s="169" t="s">
        <v>145</v>
      </c>
      <c r="D28" s="172">
        <v>23.79</v>
      </c>
      <c r="E28" s="172">
        <v>23.79</v>
      </c>
      <c r="F28" s="172">
        <v>23.79</v>
      </c>
      <c r="G28" s="171">
        <v>0</v>
      </c>
      <c r="H28" s="171">
        <v>0</v>
      </c>
    </row>
    <row r="29" ht="16.5" customHeight="1" spans="1:8">
      <c r="A29" s="68"/>
      <c r="B29" s="173"/>
      <c r="C29" s="169" t="s">
        <v>146</v>
      </c>
      <c r="D29" s="170">
        <v>0</v>
      </c>
      <c r="E29" s="170">
        <v>0</v>
      </c>
      <c r="F29" s="170">
        <v>0</v>
      </c>
      <c r="G29" s="171">
        <v>0</v>
      </c>
      <c r="H29" s="171">
        <v>0</v>
      </c>
    </row>
    <row r="30" ht="16.5" customHeight="1" spans="1:8">
      <c r="A30" s="68"/>
      <c r="B30" s="173"/>
      <c r="C30" s="169" t="s">
        <v>147</v>
      </c>
      <c r="D30" s="170">
        <v>0</v>
      </c>
      <c r="E30" s="170">
        <v>0</v>
      </c>
      <c r="F30" s="170">
        <v>0</v>
      </c>
      <c r="G30" s="171">
        <v>0</v>
      </c>
      <c r="H30" s="171">
        <v>0</v>
      </c>
    </row>
    <row r="31" ht="16.5" customHeight="1" spans="1:8">
      <c r="A31" s="68"/>
      <c r="B31" s="173"/>
      <c r="C31" s="169" t="s">
        <v>148</v>
      </c>
      <c r="D31" s="170">
        <v>0</v>
      </c>
      <c r="E31" s="170">
        <v>0</v>
      </c>
      <c r="F31" s="170">
        <v>0</v>
      </c>
      <c r="G31" s="171">
        <v>0</v>
      </c>
      <c r="H31" s="171">
        <v>0</v>
      </c>
    </row>
    <row r="32" ht="16.5" customHeight="1" spans="1:8">
      <c r="A32" s="68"/>
      <c r="B32" s="173"/>
      <c r="C32" s="169" t="s">
        <v>149</v>
      </c>
      <c r="D32" s="170">
        <v>0</v>
      </c>
      <c r="E32" s="170">
        <v>0</v>
      </c>
      <c r="F32" s="170">
        <v>0</v>
      </c>
      <c r="G32" s="171">
        <v>0</v>
      </c>
      <c r="H32" s="171">
        <v>0</v>
      </c>
    </row>
    <row r="33" ht="16.5" customHeight="1" spans="1:8">
      <c r="A33" s="68"/>
      <c r="B33" s="173"/>
      <c r="C33" s="169" t="s">
        <v>150</v>
      </c>
      <c r="D33" s="170">
        <v>0</v>
      </c>
      <c r="E33" s="170">
        <v>0</v>
      </c>
      <c r="F33" s="170">
        <v>0</v>
      </c>
      <c r="G33" s="171">
        <v>0</v>
      </c>
      <c r="H33" s="171">
        <v>0</v>
      </c>
    </row>
    <row r="34" ht="16.5" customHeight="1" spans="1:8">
      <c r="A34" s="68"/>
      <c r="B34" s="173"/>
      <c r="C34" s="169" t="s">
        <v>151</v>
      </c>
      <c r="D34" s="170">
        <v>0</v>
      </c>
      <c r="E34" s="170">
        <v>0</v>
      </c>
      <c r="F34" s="170">
        <v>0</v>
      </c>
      <c r="G34" s="171">
        <v>0</v>
      </c>
      <c r="H34" s="171">
        <v>0</v>
      </c>
    </row>
    <row r="35" ht="16.5" customHeight="1" spans="1:8">
      <c r="A35" s="68"/>
      <c r="B35" s="173"/>
      <c r="C35" s="169" t="s">
        <v>152</v>
      </c>
      <c r="D35" s="170">
        <v>0</v>
      </c>
      <c r="E35" s="170">
        <v>0</v>
      </c>
      <c r="F35" s="170">
        <v>0</v>
      </c>
      <c r="G35" s="171">
        <v>0</v>
      </c>
      <c r="H35" s="171">
        <v>0</v>
      </c>
    </row>
    <row r="36" ht="22.65" customHeight="1" spans="1:8">
      <c r="A36" s="68"/>
      <c r="B36" s="173"/>
      <c r="C36" s="169" t="s">
        <v>153</v>
      </c>
      <c r="D36" s="170">
        <v>0</v>
      </c>
      <c r="E36" s="170">
        <v>0</v>
      </c>
      <c r="F36" s="170">
        <v>0</v>
      </c>
      <c r="G36" s="171">
        <v>0</v>
      </c>
      <c r="H36" s="171">
        <v>0</v>
      </c>
    </row>
    <row r="37" ht="18" customHeight="1" spans="1:8">
      <c r="A37" s="68"/>
      <c r="B37" s="173"/>
      <c r="C37" s="169" t="s">
        <v>154</v>
      </c>
      <c r="D37" s="170">
        <v>0</v>
      </c>
      <c r="E37" s="170">
        <v>0</v>
      </c>
      <c r="F37" s="170">
        <v>0</v>
      </c>
      <c r="G37" s="171">
        <v>0</v>
      </c>
      <c r="H37" s="171">
        <v>0</v>
      </c>
    </row>
    <row r="38" ht="18" customHeight="1" spans="1:8">
      <c r="A38" s="68"/>
      <c r="B38" s="173"/>
      <c r="C38" s="169" t="s">
        <v>155</v>
      </c>
      <c r="D38" s="170">
        <v>0</v>
      </c>
      <c r="E38" s="170">
        <v>0</v>
      </c>
      <c r="F38" s="170">
        <v>0</v>
      </c>
      <c r="G38" s="171">
        <v>0</v>
      </c>
      <c r="H38" s="171">
        <v>0</v>
      </c>
    </row>
    <row r="39" spans="1:8">
      <c r="A39" s="68"/>
      <c r="B39" s="173"/>
      <c r="C39" s="169" t="s">
        <v>156</v>
      </c>
      <c r="D39" s="170">
        <v>0</v>
      </c>
      <c r="E39" s="170">
        <v>0</v>
      </c>
      <c r="F39" s="170">
        <v>0</v>
      </c>
      <c r="G39" s="171">
        <v>0</v>
      </c>
      <c r="H39" s="171">
        <v>0</v>
      </c>
    </row>
    <row r="40" ht="17" customHeight="1" spans="1:8">
      <c r="A40" s="11" t="s">
        <v>157</v>
      </c>
      <c r="B40" s="174">
        <f>B9</f>
        <v>6492.87</v>
      </c>
      <c r="C40" s="168" t="s">
        <v>158</v>
      </c>
      <c r="D40" s="172">
        <v>6492.87</v>
      </c>
      <c r="E40" s="172">
        <v>6492.87</v>
      </c>
      <c r="F40" s="172">
        <f>F8</f>
        <v>6492.87</v>
      </c>
      <c r="G40" s="171">
        <v>0</v>
      </c>
      <c r="H40" s="171">
        <v>0</v>
      </c>
    </row>
  </sheetData>
  <mergeCells count="14">
    <mergeCell ref="A1:H1"/>
    <mergeCell ref="A2:H2"/>
    <mergeCell ref="A3:D3"/>
    <mergeCell ref="A4:D4"/>
    <mergeCell ref="A5:B5"/>
    <mergeCell ref="C5:H5"/>
    <mergeCell ref="E6:F6"/>
    <mergeCell ref="A6:A7"/>
    <mergeCell ref="B6:B7"/>
    <mergeCell ref="C6:C7"/>
    <mergeCell ref="D6:D7"/>
    <mergeCell ref="G6:G7"/>
    <mergeCell ref="H6:H7"/>
    <mergeCell ref="E3:H4"/>
  </mergeCells>
  <printOptions horizontalCentered="1"/>
  <pageMargins left="0.388999998569489" right="0.388999998569489" top="0.783999979496002" bottom="0.783999979496002"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L34"/>
  <sheetViews>
    <sheetView topLeftCell="A4" workbookViewId="0">
      <selection activeCell="F9" sqref="F9:F16"/>
    </sheetView>
  </sheetViews>
  <sheetFormatPr defaultColWidth="10" defaultRowHeight="14.4"/>
  <cols>
    <col min="1" max="1" width="7.87962962962963" style="137" customWidth="1"/>
    <col min="2" max="2" width="7.77777777777778" style="111" customWidth="1"/>
    <col min="3" max="3" width="17.5" style="111" customWidth="1"/>
    <col min="4" max="4" width="12.75" style="111" customWidth="1"/>
    <col min="5" max="5" width="12.8240740740741" style="111" customWidth="1"/>
    <col min="6" max="6" width="12.4537037037037" style="111" customWidth="1"/>
    <col min="7" max="7" width="11.3888888888889" style="111" customWidth="1"/>
    <col min="8" max="8" width="9.9537037037037" style="111" customWidth="1"/>
    <col min="9" max="9" width="10" style="111"/>
    <col min="10" max="10" width="11.1111111111111" style="111" customWidth="1"/>
    <col min="11" max="11" width="10.962962962963" style="111" customWidth="1"/>
    <col min="12" max="16384" width="10" style="111"/>
  </cols>
  <sheetData>
    <row r="1" ht="16.95" customHeight="1" spans="2:12">
      <c r="B1" s="138"/>
      <c r="C1" s="138"/>
      <c r="D1" s="138"/>
      <c r="E1" s="138"/>
      <c r="F1" s="138"/>
      <c r="G1" s="138"/>
      <c r="H1" s="138"/>
      <c r="I1" s="138"/>
      <c r="J1" s="138"/>
      <c r="K1" s="21" t="s">
        <v>159</v>
      </c>
      <c r="L1" s="21"/>
    </row>
    <row r="2" ht="24.15" customHeight="1" spans="1:12">
      <c r="A2" s="139" t="s">
        <v>160</v>
      </c>
      <c r="B2" s="140"/>
      <c r="C2" s="140"/>
      <c r="D2" s="140"/>
      <c r="E2" s="140"/>
      <c r="F2" s="140"/>
      <c r="G2" s="140"/>
      <c r="H2" s="140"/>
      <c r="I2" s="140"/>
      <c r="J2" s="140"/>
      <c r="K2" s="140"/>
      <c r="L2" s="140"/>
    </row>
    <row r="3" ht="22.65" customHeight="1" spans="1:12">
      <c r="A3" s="141" t="s">
        <v>112</v>
      </c>
      <c r="B3" s="141"/>
      <c r="C3" s="141"/>
      <c r="D3" s="141"/>
      <c r="E3" s="141"/>
      <c r="F3" s="141"/>
      <c r="G3" s="141"/>
      <c r="H3" s="142"/>
      <c r="I3" s="142"/>
      <c r="J3" s="142"/>
      <c r="K3" s="142"/>
      <c r="L3" s="142"/>
    </row>
    <row r="4" ht="25.05" customHeight="1" spans="1:12">
      <c r="A4" s="143"/>
      <c r="B4" s="144"/>
      <c r="C4" s="144"/>
      <c r="D4" s="144"/>
      <c r="E4" s="144"/>
      <c r="F4" s="144"/>
      <c r="G4" s="144"/>
      <c r="H4" s="142"/>
      <c r="I4" s="142"/>
      <c r="J4" s="142"/>
      <c r="K4" s="21" t="s">
        <v>3</v>
      </c>
      <c r="L4" s="21"/>
    </row>
    <row r="5" ht="23.4" customHeight="1" spans="1:12">
      <c r="A5" s="145" t="s">
        <v>79</v>
      </c>
      <c r="B5" s="145" t="s">
        <v>161</v>
      </c>
      <c r="C5" s="145" t="s">
        <v>81</v>
      </c>
      <c r="D5" s="145" t="s">
        <v>61</v>
      </c>
      <c r="E5" s="145" t="s">
        <v>82</v>
      </c>
      <c r="F5" s="27"/>
      <c r="G5" s="27"/>
      <c r="H5" s="27"/>
      <c r="I5" s="27"/>
      <c r="J5" s="145" t="s">
        <v>83</v>
      </c>
      <c r="K5" s="27"/>
      <c r="L5" s="27"/>
    </row>
    <row r="6" ht="23.4" customHeight="1" spans="1:12">
      <c r="A6" s="27"/>
      <c r="B6" s="27"/>
      <c r="C6" s="27"/>
      <c r="D6" s="27"/>
      <c r="E6" s="145" t="s">
        <v>84</v>
      </c>
      <c r="F6" s="145" t="s">
        <v>85</v>
      </c>
      <c r="G6" s="27"/>
      <c r="H6" s="145" t="s">
        <v>86</v>
      </c>
      <c r="I6" s="27"/>
      <c r="J6" s="145" t="s">
        <v>84</v>
      </c>
      <c r="K6" s="145" t="s">
        <v>87</v>
      </c>
      <c r="L6" s="145" t="s">
        <v>88</v>
      </c>
    </row>
    <row r="7" ht="36" customHeight="1" spans="1:12">
      <c r="A7" s="27"/>
      <c r="B7" s="27"/>
      <c r="C7" s="27"/>
      <c r="D7" s="27"/>
      <c r="E7" s="27"/>
      <c r="F7" s="145" t="s">
        <v>89</v>
      </c>
      <c r="G7" s="145" t="s">
        <v>90</v>
      </c>
      <c r="H7" s="145" t="s">
        <v>91</v>
      </c>
      <c r="I7" s="145" t="s">
        <v>92</v>
      </c>
      <c r="J7" s="27"/>
      <c r="K7" s="27"/>
      <c r="L7" s="27"/>
    </row>
    <row r="8" ht="25.95" customHeight="1" spans="1:12">
      <c r="A8" s="63"/>
      <c r="B8" s="63">
        <v>601001</v>
      </c>
      <c r="C8" s="60" t="s">
        <v>61</v>
      </c>
      <c r="D8" s="146">
        <f>SUM(D9:D16)</f>
        <v>6492.87</v>
      </c>
      <c r="E8" s="146">
        <f t="shared" ref="E8:L8" si="0">SUM(E9:E16)</f>
        <v>360.51</v>
      </c>
      <c r="F8" s="146">
        <f t="shared" si="0"/>
        <v>329.46</v>
      </c>
      <c r="G8" s="146">
        <f t="shared" si="0"/>
        <v>15.38</v>
      </c>
      <c r="H8" s="146">
        <f t="shared" si="0"/>
        <v>15.67</v>
      </c>
      <c r="I8" s="146">
        <f t="shared" si="0"/>
        <v>0</v>
      </c>
      <c r="J8" s="146">
        <f t="shared" si="0"/>
        <v>6132.36</v>
      </c>
      <c r="K8" s="146">
        <f t="shared" si="0"/>
        <v>6132.36</v>
      </c>
      <c r="L8" s="146">
        <f t="shared" si="0"/>
        <v>0</v>
      </c>
    </row>
    <row r="9" ht="25.95" customHeight="1" spans="1:12">
      <c r="A9" s="133" t="s">
        <v>93</v>
      </c>
      <c r="B9" s="147"/>
      <c r="C9" s="148" t="s">
        <v>94</v>
      </c>
      <c r="D9" s="146">
        <f>E9:E10</f>
        <v>276.72</v>
      </c>
      <c r="E9" s="146">
        <f>F9+H9</f>
        <v>276.72</v>
      </c>
      <c r="F9" s="146">
        <v>261.05</v>
      </c>
      <c r="G9" s="146">
        <v>0</v>
      </c>
      <c r="H9" s="146">
        <v>15.67</v>
      </c>
      <c r="I9" s="146">
        <v>0</v>
      </c>
      <c r="J9" s="146">
        <f t="shared" ref="J9:J16" si="1">K9+L9</f>
        <v>0</v>
      </c>
      <c r="K9" s="146">
        <v>0</v>
      </c>
      <c r="L9" s="146">
        <v>0</v>
      </c>
    </row>
    <row r="10" ht="28.95" customHeight="1" spans="1:12">
      <c r="A10" s="133" t="s">
        <v>95</v>
      </c>
      <c r="B10" s="147"/>
      <c r="C10" s="148" t="s">
        <v>96</v>
      </c>
      <c r="D10" s="146">
        <f t="shared" ref="D9:D16" si="2">E10+H10+I10+J10</f>
        <v>6132.36</v>
      </c>
      <c r="E10" s="146">
        <f t="shared" ref="E9:E16" si="3">F10+G10</f>
        <v>0</v>
      </c>
      <c r="F10" s="146">
        <v>0</v>
      </c>
      <c r="G10" s="146">
        <v>0</v>
      </c>
      <c r="H10" s="146">
        <v>0</v>
      </c>
      <c r="I10" s="146">
        <v>0</v>
      </c>
      <c r="J10" s="146">
        <f t="shared" si="1"/>
        <v>6132.36</v>
      </c>
      <c r="K10" s="146">
        <v>6132.36</v>
      </c>
      <c r="L10" s="146">
        <v>0</v>
      </c>
    </row>
    <row r="11" ht="25.95" customHeight="1" spans="1:12">
      <c r="A11" s="133" t="s">
        <v>97</v>
      </c>
      <c r="B11" s="147"/>
      <c r="C11" s="148" t="s">
        <v>98</v>
      </c>
      <c r="D11" s="146">
        <f t="shared" si="2"/>
        <v>11.52</v>
      </c>
      <c r="E11" s="146">
        <f t="shared" si="3"/>
        <v>11.52</v>
      </c>
      <c r="F11" s="146">
        <v>0</v>
      </c>
      <c r="G11" s="146">
        <v>11.52</v>
      </c>
      <c r="H11" s="146">
        <v>0</v>
      </c>
      <c r="I11" s="146">
        <v>0</v>
      </c>
      <c r="J11" s="146">
        <f t="shared" si="1"/>
        <v>0</v>
      </c>
      <c r="K11" s="146">
        <v>0</v>
      </c>
      <c r="L11" s="146">
        <v>0</v>
      </c>
    </row>
    <row r="12" ht="30" customHeight="1" spans="1:12">
      <c r="A12" s="133" t="s">
        <v>99</v>
      </c>
      <c r="B12" s="149"/>
      <c r="C12" s="148" t="s">
        <v>100</v>
      </c>
      <c r="D12" s="146">
        <f t="shared" si="2"/>
        <v>31.72</v>
      </c>
      <c r="E12" s="146">
        <f t="shared" si="3"/>
        <v>31.72</v>
      </c>
      <c r="F12" s="146">
        <v>31.72</v>
      </c>
      <c r="G12" s="146">
        <v>0</v>
      </c>
      <c r="H12" s="146">
        <v>0</v>
      </c>
      <c r="I12" s="146">
        <v>0</v>
      </c>
      <c r="J12" s="146">
        <f t="shared" si="1"/>
        <v>0</v>
      </c>
      <c r="K12" s="146">
        <v>0</v>
      </c>
      <c r="L12" s="146">
        <v>0</v>
      </c>
    </row>
    <row r="13" ht="25.95" customHeight="1" spans="1:12">
      <c r="A13" s="133" t="s">
        <v>101</v>
      </c>
      <c r="B13" s="149"/>
      <c r="C13" s="150" t="s">
        <v>102</v>
      </c>
      <c r="D13" s="146">
        <f t="shared" si="2"/>
        <v>3.86</v>
      </c>
      <c r="E13" s="146">
        <f t="shared" si="3"/>
        <v>3.86</v>
      </c>
      <c r="F13" s="146">
        <v>0</v>
      </c>
      <c r="G13" s="146">
        <v>3.86</v>
      </c>
      <c r="H13" s="146">
        <v>0</v>
      </c>
      <c r="I13" s="146">
        <v>0</v>
      </c>
      <c r="J13" s="146">
        <f t="shared" si="1"/>
        <v>0</v>
      </c>
      <c r="K13" s="146">
        <v>0</v>
      </c>
      <c r="L13" s="146">
        <v>0</v>
      </c>
    </row>
    <row r="14" ht="31.95" customHeight="1" spans="1:12">
      <c r="A14" s="133" t="s">
        <v>103</v>
      </c>
      <c r="B14" s="149"/>
      <c r="C14" s="148" t="s">
        <v>104</v>
      </c>
      <c r="D14" s="146">
        <f t="shared" si="2"/>
        <v>1.05</v>
      </c>
      <c r="E14" s="146">
        <f t="shared" si="3"/>
        <v>1.05</v>
      </c>
      <c r="F14" s="146">
        <v>1.05</v>
      </c>
      <c r="G14" s="146">
        <v>0</v>
      </c>
      <c r="H14" s="146">
        <v>0</v>
      </c>
      <c r="I14" s="146">
        <v>0</v>
      </c>
      <c r="J14" s="146">
        <f t="shared" si="1"/>
        <v>0</v>
      </c>
      <c r="K14" s="146">
        <v>0</v>
      </c>
      <c r="L14" s="146">
        <v>0</v>
      </c>
    </row>
    <row r="15" ht="25.95" customHeight="1" spans="1:12">
      <c r="A15" s="133" t="s">
        <v>105</v>
      </c>
      <c r="B15" s="149"/>
      <c r="C15" s="148" t="s">
        <v>106</v>
      </c>
      <c r="D15" s="146">
        <f t="shared" si="2"/>
        <v>11.85</v>
      </c>
      <c r="E15" s="146">
        <f t="shared" si="3"/>
        <v>11.85</v>
      </c>
      <c r="F15" s="146">
        <v>11.85</v>
      </c>
      <c r="G15" s="146">
        <v>0</v>
      </c>
      <c r="H15" s="146">
        <v>0</v>
      </c>
      <c r="I15" s="146">
        <v>0</v>
      </c>
      <c r="J15" s="146">
        <f t="shared" si="1"/>
        <v>0</v>
      </c>
      <c r="K15" s="146">
        <v>0</v>
      </c>
      <c r="L15" s="146">
        <v>0</v>
      </c>
    </row>
    <row r="16" ht="25.95" customHeight="1" spans="1:12">
      <c r="A16" s="133" t="s">
        <v>107</v>
      </c>
      <c r="B16" s="149"/>
      <c r="C16" s="148" t="s">
        <v>108</v>
      </c>
      <c r="D16" s="146">
        <f t="shared" si="2"/>
        <v>23.79</v>
      </c>
      <c r="E16" s="146">
        <f t="shared" si="3"/>
        <v>23.79</v>
      </c>
      <c r="F16" s="151">
        <v>23.79</v>
      </c>
      <c r="G16" s="151">
        <v>0</v>
      </c>
      <c r="H16" s="151">
        <v>0</v>
      </c>
      <c r="I16" s="146">
        <v>0</v>
      </c>
      <c r="J16" s="146">
        <f t="shared" si="1"/>
        <v>0</v>
      </c>
      <c r="K16" s="151">
        <v>0</v>
      </c>
      <c r="L16" s="151">
        <v>0</v>
      </c>
    </row>
    <row r="17" ht="16.5" customHeight="1"/>
    <row r="18" ht="16.5" customHeight="1"/>
    <row r="19" ht="22.65" customHeight="1"/>
    <row r="20" ht="22.65" customHeight="1"/>
    <row r="21" ht="16.5" customHeight="1"/>
    <row r="22" ht="37.05" customHeight="1"/>
    <row r="23" ht="22.65" customHeight="1"/>
    <row r="24" ht="22.65" customHeight="1"/>
    <row r="25" ht="16.5" customHeight="1"/>
    <row r="26" ht="16.5" customHeight="1"/>
    <row r="27" ht="16.5" customHeight="1"/>
    <row r="28" ht="16.5" customHeight="1"/>
    <row r="29" ht="16.5" customHeight="1"/>
    <row r="30" ht="16.5" customHeight="1"/>
    <row r="31" ht="16.5" customHeight="1"/>
    <row r="32" ht="16.5" customHeight="1"/>
    <row r="33" ht="22.65" customHeight="1"/>
    <row r="34" ht="22.65" customHeight="1"/>
  </sheetData>
  <mergeCells count="17">
    <mergeCell ref="K1:L1"/>
    <mergeCell ref="A2:L2"/>
    <mergeCell ref="A3:G3"/>
    <mergeCell ref="A4:G4"/>
    <mergeCell ref="K4:L4"/>
    <mergeCell ref="E5:I5"/>
    <mergeCell ref="J5:L5"/>
    <mergeCell ref="F6:G6"/>
    <mergeCell ref="H6:I6"/>
    <mergeCell ref="A5:A7"/>
    <mergeCell ref="B5:B7"/>
    <mergeCell ref="C5:C7"/>
    <mergeCell ref="D5:D7"/>
    <mergeCell ref="E6:E7"/>
    <mergeCell ref="J6:J7"/>
    <mergeCell ref="K6:K7"/>
    <mergeCell ref="L6:L7"/>
  </mergeCells>
  <printOptions horizontalCentered="1"/>
  <pageMargins left="0.388999998569489" right="0.314583333333333" top="0.629861111111111" bottom="0.393055555555556" header="0.5" footer="0.27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J50"/>
  <sheetViews>
    <sheetView tabSelected="1" topLeftCell="A19" workbookViewId="0">
      <selection activeCell="H18" sqref="H18"/>
    </sheetView>
  </sheetViews>
  <sheetFormatPr defaultColWidth="10" defaultRowHeight="14.4"/>
  <cols>
    <col min="1" max="1" width="11.6666666666667" style="108" customWidth="1"/>
    <col min="2" max="2" width="22.5555555555556" style="109" customWidth="1"/>
    <col min="3" max="3" width="10" style="108" customWidth="1"/>
    <col min="4" max="4" width="25.6666666666667" style="108" customWidth="1"/>
    <col min="5" max="5" width="12.8796296296296" style="110" customWidth="1"/>
    <col min="6" max="6" width="11.6296296296296" style="110" customWidth="1"/>
    <col min="7" max="7" width="10.5" style="110" customWidth="1"/>
    <col min="8" max="9" width="10" style="111"/>
    <col min="10" max="10" width="13.8796296296296" style="111" customWidth="1"/>
    <col min="11" max="16384" width="10" style="111"/>
  </cols>
  <sheetData>
    <row r="1" ht="14.25" customHeight="1" spans="1:7">
      <c r="A1" s="112" t="s">
        <v>162</v>
      </c>
      <c r="B1" s="113"/>
      <c r="C1" s="112"/>
      <c r="D1" s="112"/>
      <c r="E1" s="114"/>
      <c r="F1" s="114"/>
      <c r="G1" s="114"/>
    </row>
    <row r="2" ht="24" customHeight="1" spans="1:7">
      <c r="A2" s="115" t="s">
        <v>163</v>
      </c>
      <c r="B2" s="116"/>
      <c r="C2" s="115"/>
      <c r="D2" s="115"/>
      <c r="E2" s="117"/>
      <c r="F2" s="117"/>
      <c r="G2" s="117"/>
    </row>
    <row r="3" ht="19.95" customHeight="1" spans="1:7">
      <c r="A3" s="118" t="s">
        <v>2</v>
      </c>
      <c r="B3" s="119"/>
      <c r="C3" s="118"/>
      <c r="D3" s="118"/>
      <c r="E3" s="119"/>
      <c r="F3" s="120"/>
      <c r="G3" s="121" t="s">
        <v>3</v>
      </c>
    </row>
    <row r="4" ht="16.5" customHeight="1" spans="1:7">
      <c r="A4" s="122" t="s">
        <v>164</v>
      </c>
      <c r="B4" s="123"/>
      <c r="C4" s="124" t="s">
        <v>165</v>
      </c>
      <c r="D4" s="125"/>
      <c r="E4" s="126" t="s">
        <v>166</v>
      </c>
      <c r="F4" s="127"/>
      <c r="G4" s="127"/>
    </row>
    <row r="5" ht="20.25" customHeight="1" spans="1:7">
      <c r="A5" s="122" t="s">
        <v>79</v>
      </c>
      <c r="B5" s="128" t="s">
        <v>167</v>
      </c>
      <c r="C5" s="61" t="s">
        <v>79</v>
      </c>
      <c r="D5" s="129" t="s">
        <v>167</v>
      </c>
      <c r="E5" s="12" t="s">
        <v>61</v>
      </c>
      <c r="F5" s="126" t="s">
        <v>85</v>
      </c>
      <c r="G5" s="126" t="s">
        <v>86</v>
      </c>
    </row>
    <row r="6" ht="18" customHeight="1" spans="1:7">
      <c r="A6" s="95" t="s">
        <v>168</v>
      </c>
      <c r="B6" s="130" t="s">
        <v>89</v>
      </c>
      <c r="C6" s="95">
        <v>501</v>
      </c>
      <c r="D6" s="97" t="s">
        <v>169</v>
      </c>
      <c r="E6" s="94">
        <f>SUM(E7:E16)</f>
        <v>330.18</v>
      </c>
      <c r="F6" s="94">
        <f>SUM(F7:F16)</f>
        <v>330.18</v>
      </c>
      <c r="G6" s="94"/>
    </row>
    <row r="7" ht="18" customHeight="1" spans="1:10">
      <c r="A7" s="98" t="s">
        <v>170</v>
      </c>
      <c r="B7" s="130" t="s">
        <v>171</v>
      </c>
      <c r="C7" s="98">
        <v>50101</v>
      </c>
      <c r="D7" s="97" t="s">
        <v>172</v>
      </c>
      <c r="E7" s="94">
        <f>F7+G7</f>
        <v>150.14</v>
      </c>
      <c r="F7" s="94">
        <v>150.14</v>
      </c>
      <c r="G7" s="94"/>
      <c r="J7" s="136"/>
    </row>
    <row r="8" ht="18" customHeight="1" spans="1:7">
      <c r="A8" s="98" t="s">
        <v>173</v>
      </c>
      <c r="B8" s="130" t="s">
        <v>174</v>
      </c>
      <c r="C8" s="98">
        <v>50101</v>
      </c>
      <c r="D8" s="97" t="s">
        <v>172</v>
      </c>
      <c r="E8" s="94">
        <f>F8+G8</f>
        <v>39.73</v>
      </c>
      <c r="F8" s="94">
        <v>39.73</v>
      </c>
      <c r="G8" s="94"/>
    </row>
    <row r="9" ht="18" customHeight="1" spans="1:7">
      <c r="A9" s="98" t="s">
        <v>175</v>
      </c>
      <c r="B9" s="130" t="s">
        <v>176</v>
      </c>
      <c r="C9" s="98">
        <v>50101</v>
      </c>
      <c r="D9" s="97" t="s">
        <v>172</v>
      </c>
      <c r="E9" s="94">
        <f>F9+G9</f>
        <v>50.4</v>
      </c>
      <c r="F9" s="94">
        <f>49.68+0.72</f>
        <v>50.4</v>
      </c>
      <c r="G9" s="94"/>
    </row>
    <row r="10" ht="18" customHeight="1" spans="1:7">
      <c r="A10" s="98" t="s">
        <v>177</v>
      </c>
      <c r="B10" s="130" t="s">
        <v>178</v>
      </c>
      <c r="C10" s="98">
        <v>50101</v>
      </c>
      <c r="D10" s="97" t="s">
        <v>172</v>
      </c>
      <c r="E10" s="94">
        <f>F10+G10</f>
        <v>21.5</v>
      </c>
      <c r="F10" s="94">
        <v>21.5</v>
      </c>
      <c r="G10" s="94"/>
    </row>
    <row r="11" ht="18" customHeight="1" spans="1:7">
      <c r="A11" s="98" t="s">
        <v>179</v>
      </c>
      <c r="B11" s="130" t="s">
        <v>180</v>
      </c>
      <c r="C11" s="98">
        <v>50102</v>
      </c>
      <c r="D11" s="97" t="s">
        <v>181</v>
      </c>
      <c r="E11" s="94">
        <f>F11+G11</f>
        <v>31.72</v>
      </c>
      <c r="F11" s="94">
        <v>31.72</v>
      </c>
      <c r="G11" s="94"/>
    </row>
    <row r="12" ht="18" customHeight="1" spans="1:7">
      <c r="A12" s="98" t="s">
        <v>182</v>
      </c>
      <c r="B12" s="130" t="s">
        <v>183</v>
      </c>
      <c r="C12" s="98">
        <v>50102</v>
      </c>
      <c r="D12" s="97" t="s">
        <v>181</v>
      </c>
      <c r="E12" s="94">
        <f>F12+G12</f>
        <v>0</v>
      </c>
      <c r="F12" s="94"/>
      <c r="G12" s="94"/>
    </row>
    <row r="13" ht="18" customHeight="1" spans="1:7">
      <c r="A13" s="98" t="s">
        <v>184</v>
      </c>
      <c r="B13" s="130" t="s">
        <v>185</v>
      </c>
      <c r="C13" s="98">
        <v>50102</v>
      </c>
      <c r="D13" s="97" t="s">
        <v>181</v>
      </c>
      <c r="E13" s="94">
        <f t="shared" ref="E8:E16" si="0">F13+G13</f>
        <v>11.85</v>
      </c>
      <c r="F13" s="94">
        <v>11.85</v>
      </c>
      <c r="G13" s="94"/>
    </row>
    <row r="14" ht="18" customHeight="1" spans="1:7">
      <c r="A14" s="98" t="s">
        <v>186</v>
      </c>
      <c r="B14" s="130" t="s">
        <v>187</v>
      </c>
      <c r="C14" s="98">
        <v>50102</v>
      </c>
      <c r="D14" s="97" t="s">
        <v>181</v>
      </c>
      <c r="E14" s="94">
        <f t="shared" si="0"/>
        <v>1.05</v>
      </c>
      <c r="F14" s="94">
        <f>0.3+0.75</f>
        <v>1.05</v>
      </c>
      <c r="G14" s="94"/>
    </row>
    <row r="15" ht="18" customHeight="1" spans="1:7">
      <c r="A15" s="98" t="s">
        <v>188</v>
      </c>
      <c r="B15" s="130" t="s">
        <v>108</v>
      </c>
      <c r="C15" s="98">
        <v>50103</v>
      </c>
      <c r="D15" s="97" t="s">
        <v>108</v>
      </c>
      <c r="E15" s="94">
        <f t="shared" si="0"/>
        <v>23.79</v>
      </c>
      <c r="F15" s="94">
        <v>23.79</v>
      </c>
      <c r="G15" s="94"/>
    </row>
    <row r="16" ht="18" customHeight="1" spans="1:7">
      <c r="A16" s="98">
        <v>30199</v>
      </c>
      <c r="B16" s="130" t="s">
        <v>189</v>
      </c>
      <c r="C16" s="98">
        <v>50199</v>
      </c>
      <c r="D16" s="97" t="s">
        <v>189</v>
      </c>
      <c r="E16" s="94">
        <f t="shared" si="0"/>
        <v>0</v>
      </c>
      <c r="F16" s="94">
        <v>0</v>
      </c>
      <c r="G16" s="94"/>
    </row>
    <row r="17" ht="18" customHeight="1" spans="1:7">
      <c r="A17" s="95" t="s">
        <v>190</v>
      </c>
      <c r="B17" s="130" t="s">
        <v>91</v>
      </c>
      <c r="C17" s="95">
        <v>502</v>
      </c>
      <c r="D17" s="97" t="s">
        <v>191</v>
      </c>
      <c r="E17" s="94">
        <f t="shared" ref="E17:G17" si="1">SUM(E18:E44)</f>
        <v>15.67</v>
      </c>
      <c r="F17" s="94">
        <f t="shared" si="1"/>
        <v>0</v>
      </c>
      <c r="G17" s="94">
        <f t="shared" si="1"/>
        <v>15.67</v>
      </c>
    </row>
    <row r="18" ht="18" customHeight="1" spans="1:7">
      <c r="A18" s="131" t="s">
        <v>192</v>
      </c>
      <c r="B18" s="132" t="s">
        <v>193</v>
      </c>
      <c r="C18" s="98">
        <v>50201</v>
      </c>
      <c r="D18" s="101" t="s">
        <v>194</v>
      </c>
      <c r="E18" s="94">
        <f>F18+G18</f>
        <v>5.3</v>
      </c>
      <c r="F18" s="94"/>
      <c r="G18" s="94">
        <v>5.3</v>
      </c>
    </row>
    <row r="19" ht="18" customHeight="1" spans="1:7">
      <c r="A19" s="131" t="s">
        <v>195</v>
      </c>
      <c r="B19" s="132" t="s">
        <v>196</v>
      </c>
      <c r="C19" s="98">
        <v>50201</v>
      </c>
      <c r="D19" s="101" t="s">
        <v>194</v>
      </c>
      <c r="E19" s="94">
        <f t="shared" ref="E19:E44" si="2">F19+G19</f>
        <v>0</v>
      </c>
      <c r="F19" s="94"/>
      <c r="G19" s="94"/>
    </row>
    <row r="20" ht="18" hidden="1" customHeight="1" spans="1:7">
      <c r="A20" s="131" t="s">
        <v>197</v>
      </c>
      <c r="B20" s="132" t="s">
        <v>198</v>
      </c>
      <c r="C20" s="98">
        <v>50201</v>
      </c>
      <c r="D20" s="101" t="s">
        <v>194</v>
      </c>
      <c r="E20" s="94">
        <f t="shared" si="2"/>
        <v>0</v>
      </c>
      <c r="F20" s="94"/>
      <c r="G20" s="94"/>
    </row>
    <row r="21" ht="18" hidden="1" customHeight="1" spans="1:7">
      <c r="A21" s="131" t="s">
        <v>199</v>
      </c>
      <c r="B21" s="132" t="s">
        <v>200</v>
      </c>
      <c r="C21" s="98">
        <v>50201</v>
      </c>
      <c r="D21" s="101" t="s">
        <v>194</v>
      </c>
      <c r="E21" s="94">
        <f t="shared" si="2"/>
        <v>0</v>
      </c>
      <c r="F21" s="94"/>
      <c r="G21" s="94"/>
    </row>
    <row r="22" ht="18" hidden="1" customHeight="1" spans="1:7">
      <c r="A22" s="131" t="s">
        <v>201</v>
      </c>
      <c r="B22" s="132" t="s">
        <v>202</v>
      </c>
      <c r="C22" s="98">
        <v>50201</v>
      </c>
      <c r="D22" s="101" t="s">
        <v>194</v>
      </c>
      <c r="E22" s="94">
        <f t="shared" si="2"/>
        <v>0</v>
      </c>
      <c r="F22" s="94"/>
      <c r="G22" s="94"/>
    </row>
    <row r="23" ht="18" hidden="1" customHeight="1" spans="1:7">
      <c r="A23" s="131" t="s">
        <v>203</v>
      </c>
      <c r="B23" s="132" t="s">
        <v>204</v>
      </c>
      <c r="C23" s="98">
        <v>50201</v>
      </c>
      <c r="D23" s="101" t="s">
        <v>194</v>
      </c>
      <c r="E23" s="94">
        <f t="shared" si="2"/>
        <v>0</v>
      </c>
      <c r="F23" s="94"/>
      <c r="G23" s="94"/>
    </row>
    <row r="24" ht="18" hidden="1" customHeight="1" spans="1:7">
      <c r="A24" s="133" t="s">
        <v>205</v>
      </c>
      <c r="B24" s="132" t="s">
        <v>206</v>
      </c>
      <c r="C24" s="98">
        <v>50201</v>
      </c>
      <c r="D24" s="101" t="s">
        <v>194</v>
      </c>
      <c r="E24" s="94">
        <f t="shared" si="2"/>
        <v>0</v>
      </c>
      <c r="F24" s="94"/>
      <c r="G24" s="94"/>
    </row>
    <row r="25" ht="18" customHeight="1" spans="1:7">
      <c r="A25" s="133" t="s">
        <v>207</v>
      </c>
      <c r="B25" s="132" t="s">
        <v>208</v>
      </c>
      <c r="C25" s="98">
        <v>50201</v>
      </c>
      <c r="D25" s="101" t="s">
        <v>194</v>
      </c>
      <c r="E25" s="94">
        <f t="shared" si="2"/>
        <v>0</v>
      </c>
      <c r="F25" s="94"/>
      <c r="G25" s="94"/>
    </row>
    <row r="26" ht="18" customHeight="1" spans="1:7">
      <c r="A26" s="133" t="s">
        <v>209</v>
      </c>
      <c r="B26" s="132" t="s">
        <v>210</v>
      </c>
      <c r="C26" s="98">
        <v>50201</v>
      </c>
      <c r="D26" s="101" t="s">
        <v>194</v>
      </c>
      <c r="E26" s="94">
        <f t="shared" si="2"/>
        <v>0</v>
      </c>
      <c r="F26" s="94"/>
      <c r="G26" s="94">
        <v>0</v>
      </c>
    </row>
    <row r="27" ht="18" customHeight="1" spans="1:7">
      <c r="A27" s="133" t="s">
        <v>211</v>
      </c>
      <c r="B27" s="132" t="s">
        <v>212</v>
      </c>
      <c r="C27" s="98">
        <v>50201</v>
      </c>
      <c r="D27" s="101" t="s">
        <v>194</v>
      </c>
      <c r="E27" s="94">
        <f t="shared" si="2"/>
        <v>0</v>
      </c>
      <c r="F27" s="94"/>
      <c r="G27" s="94"/>
    </row>
    <row r="28" ht="18" customHeight="1" spans="1:7">
      <c r="A28" s="133" t="s">
        <v>213</v>
      </c>
      <c r="B28" s="132" t="s">
        <v>214</v>
      </c>
      <c r="C28" s="98">
        <v>50201</v>
      </c>
      <c r="D28" s="101" t="s">
        <v>194</v>
      </c>
      <c r="E28" s="94">
        <f t="shared" si="2"/>
        <v>0</v>
      </c>
      <c r="F28" s="94"/>
      <c r="G28" s="94"/>
    </row>
    <row r="29" ht="18" customHeight="1" spans="1:7">
      <c r="A29" s="133" t="s">
        <v>215</v>
      </c>
      <c r="B29" s="132" t="s">
        <v>216</v>
      </c>
      <c r="C29" s="98">
        <v>50201</v>
      </c>
      <c r="D29" s="101" t="s">
        <v>194</v>
      </c>
      <c r="E29" s="94">
        <f t="shared" si="2"/>
        <v>4.47</v>
      </c>
      <c r="F29" s="94"/>
      <c r="G29" s="94">
        <v>4.47</v>
      </c>
    </row>
    <row r="30" ht="18" customHeight="1" spans="1:7">
      <c r="A30" s="133" t="s">
        <v>217</v>
      </c>
      <c r="B30" s="132" t="s">
        <v>218</v>
      </c>
      <c r="C30" s="98">
        <v>50201</v>
      </c>
      <c r="D30" s="101" t="s">
        <v>194</v>
      </c>
      <c r="E30" s="94">
        <f t="shared" si="2"/>
        <v>0</v>
      </c>
      <c r="F30" s="94"/>
      <c r="G30" s="94"/>
    </row>
    <row r="31" ht="18" customHeight="1" spans="1:7">
      <c r="A31" s="133" t="s">
        <v>219</v>
      </c>
      <c r="B31" s="132" t="s">
        <v>220</v>
      </c>
      <c r="C31" s="98">
        <v>50201</v>
      </c>
      <c r="D31" s="101" t="s">
        <v>194</v>
      </c>
      <c r="E31" s="94">
        <f t="shared" si="2"/>
        <v>0</v>
      </c>
      <c r="F31" s="94"/>
      <c r="G31" s="94"/>
    </row>
    <row r="32" ht="18" customHeight="1" spans="1:7">
      <c r="A32" s="133" t="s">
        <v>221</v>
      </c>
      <c r="B32" s="132" t="s">
        <v>222</v>
      </c>
      <c r="C32" s="98">
        <v>50202</v>
      </c>
      <c r="D32" s="101" t="s">
        <v>223</v>
      </c>
      <c r="E32" s="94">
        <f t="shared" si="2"/>
        <v>0</v>
      </c>
      <c r="F32" s="94"/>
      <c r="G32" s="94">
        <v>0</v>
      </c>
    </row>
    <row r="33" ht="18" customHeight="1" spans="1:7">
      <c r="A33" s="133" t="s">
        <v>224</v>
      </c>
      <c r="B33" s="132" t="s">
        <v>225</v>
      </c>
      <c r="C33" s="98">
        <v>50203</v>
      </c>
      <c r="D33" s="103" t="s">
        <v>226</v>
      </c>
      <c r="E33" s="94">
        <f t="shared" si="2"/>
        <v>0</v>
      </c>
      <c r="F33" s="94"/>
      <c r="G33" s="94">
        <v>0</v>
      </c>
    </row>
    <row r="34" ht="18" customHeight="1" spans="1:7">
      <c r="A34" s="133" t="s">
        <v>227</v>
      </c>
      <c r="B34" s="132" t="s">
        <v>228</v>
      </c>
      <c r="C34" s="98">
        <v>50204</v>
      </c>
      <c r="D34" s="103" t="s">
        <v>229</v>
      </c>
      <c r="E34" s="94">
        <f t="shared" si="2"/>
        <v>0</v>
      </c>
      <c r="F34" s="94"/>
      <c r="G34" s="94"/>
    </row>
    <row r="35" ht="18" customHeight="1" spans="1:7">
      <c r="A35" s="133" t="s">
        <v>230</v>
      </c>
      <c r="B35" s="132" t="s">
        <v>231</v>
      </c>
      <c r="C35" s="98">
        <v>50204</v>
      </c>
      <c r="D35" s="103" t="s">
        <v>232</v>
      </c>
      <c r="E35" s="94">
        <f t="shared" si="2"/>
        <v>0</v>
      </c>
      <c r="F35" s="94"/>
      <c r="G35" s="94"/>
    </row>
    <row r="36" ht="18" customHeight="1" spans="1:7">
      <c r="A36" s="133" t="s">
        <v>233</v>
      </c>
      <c r="B36" s="132" t="s">
        <v>234</v>
      </c>
      <c r="C36" s="98">
        <v>50204</v>
      </c>
      <c r="D36" s="103" t="s">
        <v>235</v>
      </c>
      <c r="E36" s="94">
        <f t="shared" si="2"/>
        <v>0</v>
      </c>
      <c r="F36" s="94"/>
      <c r="G36" s="94"/>
    </row>
    <row r="37" ht="18" customHeight="1" spans="1:7">
      <c r="A37" s="133">
        <v>30203</v>
      </c>
      <c r="B37" s="134" t="s">
        <v>236</v>
      </c>
      <c r="C37" s="98">
        <v>50205</v>
      </c>
      <c r="D37" s="101" t="s">
        <v>236</v>
      </c>
      <c r="E37" s="94">
        <f t="shared" si="2"/>
        <v>0</v>
      </c>
      <c r="F37" s="94"/>
      <c r="G37" s="94"/>
    </row>
    <row r="38" ht="18" customHeight="1" spans="1:7">
      <c r="A38" s="133" t="s">
        <v>237</v>
      </c>
      <c r="B38" s="132" t="s">
        <v>238</v>
      </c>
      <c r="C38" s="98">
        <v>50205</v>
      </c>
      <c r="D38" s="103" t="s">
        <v>239</v>
      </c>
      <c r="E38" s="94">
        <f t="shared" si="2"/>
        <v>0</v>
      </c>
      <c r="F38" s="94"/>
      <c r="G38" s="94"/>
    </row>
    <row r="39" ht="18" customHeight="1" spans="1:7">
      <c r="A39" s="133" t="s">
        <v>240</v>
      </c>
      <c r="B39" s="132" t="s">
        <v>241</v>
      </c>
      <c r="C39" s="98">
        <v>50205</v>
      </c>
      <c r="D39" s="103" t="s">
        <v>242</v>
      </c>
      <c r="E39" s="94">
        <f t="shared" si="2"/>
        <v>0</v>
      </c>
      <c r="F39" s="94"/>
      <c r="G39" s="94"/>
    </row>
    <row r="40" ht="18" customHeight="1" spans="1:7">
      <c r="A40" s="133" t="s">
        <v>243</v>
      </c>
      <c r="B40" s="132" t="s">
        <v>244</v>
      </c>
      <c r="C40" s="98" t="s">
        <v>245</v>
      </c>
      <c r="D40" s="103" t="s">
        <v>246</v>
      </c>
      <c r="E40" s="94">
        <f t="shared" si="2"/>
        <v>3.9</v>
      </c>
      <c r="F40" s="94"/>
      <c r="G40" s="94">
        <v>3.9</v>
      </c>
    </row>
    <row r="41" ht="18" customHeight="1" spans="1:7">
      <c r="A41" s="133" t="s">
        <v>247</v>
      </c>
      <c r="B41" s="132" t="s">
        <v>248</v>
      </c>
      <c r="C41" s="98" t="s">
        <v>249</v>
      </c>
      <c r="D41" s="103" t="s">
        <v>250</v>
      </c>
      <c r="E41" s="94">
        <f t="shared" si="2"/>
        <v>2</v>
      </c>
      <c r="F41" s="94"/>
      <c r="G41" s="94">
        <v>2</v>
      </c>
    </row>
    <row r="42" ht="18" customHeight="1" spans="1:7">
      <c r="A42" s="133" t="s">
        <v>251</v>
      </c>
      <c r="B42" s="132" t="s">
        <v>252</v>
      </c>
      <c r="C42" s="98" t="s">
        <v>253</v>
      </c>
      <c r="D42" s="103" t="s">
        <v>254</v>
      </c>
      <c r="E42" s="94">
        <f t="shared" si="2"/>
        <v>0</v>
      </c>
      <c r="F42" s="94"/>
      <c r="G42" s="94"/>
    </row>
    <row r="43" ht="18" customHeight="1" spans="1:7">
      <c r="A43" s="133" t="s">
        <v>255</v>
      </c>
      <c r="B43" s="132" t="s">
        <v>256</v>
      </c>
      <c r="C43" s="98" t="s">
        <v>257</v>
      </c>
      <c r="D43" s="103" t="s">
        <v>258</v>
      </c>
      <c r="E43" s="94">
        <f t="shared" si="2"/>
        <v>0</v>
      </c>
      <c r="F43" s="94"/>
      <c r="G43" s="94"/>
    </row>
    <row r="44" ht="18" customHeight="1" spans="1:7">
      <c r="A44" s="133" t="s">
        <v>259</v>
      </c>
      <c r="B44" s="132" t="s">
        <v>260</v>
      </c>
      <c r="C44" s="98" t="s">
        <v>261</v>
      </c>
      <c r="D44" s="103" t="s">
        <v>262</v>
      </c>
      <c r="E44" s="94">
        <f t="shared" si="2"/>
        <v>0</v>
      </c>
      <c r="F44" s="94"/>
      <c r="G44" s="94">
        <v>0</v>
      </c>
    </row>
    <row r="45" ht="18" customHeight="1" spans="1:7">
      <c r="A45" s="95" t="s">
        <v>263</v>
      </c>
      <c r="B45" s="130" t="s">
        <v>90</v>
      </c>
      <c r="C45" s="95">
        <v>509</v>
      </c>
      <c r="D45" s="97" t="s">
        <v>264</v>
      </c>
      <c r="E45" s="94">
        <f>SUM(E46:E49)</f>
        <v>14.66</v>
      </c>
      <c r="F45" s="94">
        <f>SUM(F46:F49)</f>
        <v>14.66</v>
      </c>
      <c r="G45" s="94">
        <f>SUM(G46:G49)</f>
        <v>0</v>
      </c>
    </row>
    <row r="46" ht="18" customHeight="1" spans="1:7">
      <c r="A46" s="133" t="s">
        <v>265</v>
      </c>
      <c r="B46" s="130" t="s">
        <v>266</v>
      </c>
      <c r="C46" s="98">
        <v>50901</v>
      </c>
      <c r="D46" s="97" t="s">
        <v>266</v>
      </c>
      <c r="E46" s="94">
        <f>F46+G46</f>
        <v>3.86</v>
      </c>
      <c r="F46" s="94">
        <v>3.86</v>
      </c>
      <c r="G46" s="94">
        <v>0</v>
      </c>
    </row>
    <row r="47" ht="18" customHeight="1" spans="1:7">
      <c r="A47" s="133">
        <v>30308</v>
      </c>
      <c r="B47" s="130" t="s">
        <v>267</v>
      </c>
      <c r="C47" s="98">
        <v>50902</v>
      </c>
      <c r="D47" s="97" t="s">
        <v>267</v>
      </c>
      <c r="E47" s="94">
        <f t="shared" ref="E47:E49" si="3">F47+G47</f>
        <v>0</v>
      </c>
      <c r="F47" s="94">
        <v>0</v>
      </c>
      <c r="G47" s="94">
        <v>0</v>
      </c>
    </row>
    <row r="48" ht="18" customHeight="1" spans="1:7">
      <c r="A48" s="133" t="s">
        <v>268</v>
      </c>
      <c r="B48" s="130" t="s">
        <v>269</v>
      </c>
      <c r="C48" s="98">
        <v>50905</v>
      </c>
      <c r="D48" s="97" t="s">
        <v>269</v>
      </c>
      <c r="E48" s="94">
        <f t="shared" si="3"/>
        <v>10.8</v>
      </c>
      <c r="F48" s="94">
        <v>10.8</v>
      </c>
      <c r="G48" s="94">
        <v>0</v>
      </c>
    </row>
    <row r="49" ht="18" customHeight="1" spans="1:7">
      <c r="A49" s="133">
        <v>30399</v>
      </c>
      <c r="B49" s="130" t="s">
        <v>270</v>
      </c>
      <c r="C49" s="98">
        <v>50999</v>
      </c>
      <c r="D49" s="97" t="s">
        <v>270</v>
      </c>
      <c r="E49" s="94">
        <f t="shared" si="3"/>
        <v>0</v>
      </c>
      <c r="F49" s="94">
        <v>0</v>
      </c>
      <c r="G49" s="94">
        <v>0</v>
      </c>
    </row>
    <row r="50" ht="18" customHeight="1" spans="1:7">
      <c r="A50" s="133"/>
      <c r="B50" s="135" t="s">
        <v>271</v>
      </c>
      <c r="C50" s="122"/>
      <c r="D50" s="122"/>
      <c r="E50" s="94">
        <f>E6+E17+E45</f>
        <v>360.51</v>
      </c>
      <c r="F50" s="94">
        <f t="shared" ref="E50:G50" si="4">F6+F17+F45</f>
        <v>344.84</v>
      </c>
      <c r="G50" s="94">
        <f t="shared" si="4"/>
        <v>15.67</v>
      </c>
    </row>
  </sheetData>
  <mergeCells count="6">
    <mergeCell ref="A1:G1"/>
    <mergeCell ref="A2:G2"/>
    <mergeCell ref="A3:E3"/>
    <mergeCell ref="A4:B4"/>
    <mergeCell ref="C4:D4"/>
    <mergeCell ref="E4:G4"/>
  </mergeCells>
  <printOptions horizontalCentered="1"/>
  <pageMargins left="0.432638888888889" right="0.472222222222222" top="0.271527777777778" bottom="0.271527777777778" header="0" footer="0"/>
  <pageSetup paperSize="9" scale="93"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6"/>
  <sheetViews>
    <sheetView topLeftCell="A34" workbookViewId="0">
      <selection activeCell="G20" sqref="G20:G46"/>
    </sheetView>
  </sheetViews>
  <sheetFormatPr defaultColWidth="9" defaultRowHeight="14.4"/>
  <cols>
    <col min="1" max="1" width="10.3333333333333" customWidth="1"/>
    <col min="2" max="2" width="13.1296296296296" style="89" customWidth="1"/>
    <col min="3" max="3" width="9.12962962962963" customWidth="1"/>
    <col min="4" max="4" width="11.8796296296296" customWidth="1"/>
    <col min="5" max="5" width="10.1296296296296" customWidth="1"/>
    <col min="6" max="6" width="11.1111111111111"/>
    <col min="7" max="7" width="12.3333333333333" customWidth="1"/>
    <col min="8" max="15" width="6" customWidth="1"/>
    <col min="16" max="16" width="5.36111111111111" customWidth="1"/>
  </cols>
  <sheetData>
    <row r="1" ht="20" customHeight="1" spans="1:16">
      <c r="A1" s="90" t="s">
        <v>272</v>
      </c>
      <c r="B1" s="91"/>
      <c r="C1" s="90"/>
      <c r="D1" s="90"/>
      <c r="E1" s="90"/>
      <c r="F1" s="90"/>
      <c r="G1" s="90"/>
      <c r="H1" s="90"/>
      <c r="I1" s="90"/>
      <c r="J1" s="90"/>
      <c r="K1" s="90"/>
      <c r="L1" s="90"/>
      <c r="M1" s="90"/>
      <c r="N1" s="90"/>
      <c r="O1" s="90"/>
      <c r="P1" s="90"/>
    </row>
    <row r="2" ht="31" customHeight="1" spans="1:16">
      <c r="A2" s="92" t="s">
        <v>273</v>
      </c>
      <c r="B2" s="41"/>
      <c r="C2" s="92"/>
      <c r="D2" s="92"/>
      <c r="E2" s="92"/>
      <c r="F2" s="92"/>
      <c r="G2" s="92"/>
      <c r="H2" s="92"/>
      <c r="I2" s="92"/>
      <c r="J2" s="92"/>
      <c r="K2" s="92"/>
      <c r="L2" s="92"/>
      <c r="M2" s="92"/>
      <c r="N2" s="92"/>
      <c r="O2" s="92"/>
      <c r="P2" s="92"/>
    </row>
    <row r="3" ht="15" customHeight="1" spans="1:16">
      <c r="A3" s="44" t="s">
        <v>112</v>
      </c>
      <c r="B3" s="45"/>
      <c r="C3" s="44"/>
      <c r="D3" s="44"/>
      <c r="E3" s="44"/>
      <c r="F3" s="44"/>
      <c r="G3" s="44"/>
      <c r="H3" s="44"/>
      <c r="I3" s="44"/>
      <c r="J3" s="106"/>
      <c r="K3" s="106"/>
      <c r="L3" s="106"/>
      <c r="M3" s="106"/>
      <c r="N3" s="106"/>
      <c r="O3" s="106"/>
      <c r="P3" s="106"/>
    </row>
    <row r="4" ht="15" customHeight="1" spans="1:16">
      <c r="A4" s="49"/>
      <c r="B4" s="45"/>
      <c r="C4" s="49"/>
      <c r="D4" s="49"/>
      <c r="E4" s="49"/>
      <c r="F4" s="49"/>
      <c r="G4" s="49"/>
      <c r="H4" s="49"/>
      <c r="I4" s="49"/>
      <c r="J4" s="106"/>
      <c r="K4" s="106"/>
      <c r="L4" s="106"/>
      <c r="M4" s="106"/>
      <c r="N4" s="107" t="s">
        <v>3</v>
      </c>
      <c r="O4" s="107"/>
      <c r="P4" s="107"/>
    </row>
    <row r="5" ht="27" customHeight="1" spans="1:16">
      <c r="A5" s="11" t="s">
        <v>274</v>
      </c>
      <c r="B5" s="61"/>
      <c r="C5" s="11" t="s">
        <v>275</v>
      </c>
      <c r="D5" s="11"/>
      <c r="E5" s="11" t="s">
        <v>59</v>
      </c>
      <c r="F5" s="11" t="s">
        <v>62</v>
      </c>
      <c r="G5" s="11"/>
      <c r="H5" s="11" t="s">
        <v>117</v>
      </c>
      <c r="I5" s="11" t="s">
        <v>64</v>
      </c>
      <c r="J5" s="11" t="s">
        <v>49</v>
      </c>
      <c r="K5" s="11" t="s">
        <v>276</v>
      </c>
      <c r="L5" s="11" t="s">
        <v>66</v>
      </c>
      <c r="M5" s="11" t="s">
        <v>68</v>
      </c>
      <c r="N5" s="11" t="s">
        <v>69</v>
      </c>
      <c r="O5" s="11" t="s">
        <v>67</v>
      </c>
      <c r="P5" s="11" t="s">
        <v>70</v>
      </c>
    </row>
    <row r="6" ht="31.8" customHeight="1" spans="1:16">
      <c r="A6" s="11" t="s">
        <v>79</v>
      </c>
      <c r="B6" s="61" t="s">
        <v>167</v>
      </c>
      <c r="C6" s="11" t="s">
        <v>79</v>
      </c>
      <c r="D6" s="11" t="s">
        <v>167</v>
      </c>
      <c r="E6" s="11"/>
      <c r="F6" s="11" t="s">
        <v>84</v>
      </c>
      <c r="G6" s="11" t="s">
        <v>118</v>
      </c>
      <c r="H6" s="11"/>
      <c r="I6" s="11"/>
      <c r="J6" s="11"/>
      <c r="K6" s="11"/>
      <c r="L6" s="11"/>
      <c r="M6" s="11"/>
      <c r="N6" s="11"/>
      <c r="O6" s="11"/>
      <c r="P6" s="11"/>
    </row>
    <row r="7" ht="27" customHeight="1" spans="1:16">
      <c r="A7" s="68"/>
      <c r="B7" s="93"/>
      <c r="C7" s="68"/>
      <c r="D7" s="11" t="s">
        <v>61</v>
      </c>
      <c r="E7" s="94">
        <f>E8+E19+E47+E52+E54</f>
        <v>6492.87</v>
      </c>
      <c r="F7" s="94">
        <f>F8+F19+F47+F52+F54</f>
        <v>6492.87</v>
      </c>
      <c r="G7" s="94">
        <f>G8+G19+G47+G52+G54</f>
        <v>6492.87</v>
      </c>
      <c r="H7" s="68">
        <v>0</v>
      </c>
      <c r="I7" s="68">
        <v>0</v>
      </c>
      <c r="J7" s="68">
        <v>0</v>
      </c>
      <c r="K7" s="68">
        <v>0</v>
      </c>
      <c r="L7" s="68">
        <v>0</v>
      </c>
      <c r="M7" s="68">
        <v>0</v>
      </c>
      <c r="N7" s="68">
        <v>0</v>
      </c>
      <c r="O7" s="68">
        <v>0</v>
      </c>
      <c r="P7" s="68">
        <v>0</v>
      </c>
    </row>
    <row r="8" ht="22.05" customHeight="1" spans="1:16">
      <c r="A8" s="95" t="s">
        <v>168</v>
      </c>
      <c r="B8" s="96" t="s">
        <v>89</v>
      </c>
      <c r="C8" s="95">
        <v>501</v>
      </c>
      <c r="D8" s="97" t="s">
        <v>169</v>
      </c>
      <c r="E8" s="94">
        <f>SUM(E9:E18)</f>
        <v>2613.18</v>
      </c>
      <c r="F8" s="94">
        <f>SUM(F9:F18)</f>
        <v>2613.18</v>
      </c>
      <c r="G8" s="94">
        <f>SUM(G9:G18)</f>
        <v>2613.18</v>
      </c>
      <c r="H8" s="68">
        <v>0</v>
      </c>
      <c r="I8" s="68">
        <v>0</v>
      </c>
      <c r="J8" s="68">
        <v>0</v>
      </c>
      <c r="K8" s="68">
        <v>0</v>
      </c>
      <c r="L8" s="68">
        <v>0</v>
      </c>
      <c r="M8" s="68">
        <v>0</v>
      </c>
      <c r="N8" s="68">
        <v>0</v>
      </c>
      <c r="O8" s="68">
        <v>0</v>
      </c>
      <c r="P8" s="68">
        <v>0</v>
      </c>
    </row>
    <row r="9" ht="22.05" customHeight="1" spans="1:16">
      <c r="A9" s="98" t="s">
        <v>170</v>
      </c>
      <c r="B9" s="96" t="s">
        <v>171</v>
      </c>
      <c r="C9" s="98">
        <v>50101</v>
      </c>
      <c r="D9" s="97" t="s">
        <v>172</v>
      </c>
      <c r="E9" s="94">
        <v>150.14</v>
      </c>
      <c r="F9" s="94">
        <v>150.14</v>
      </c>
      <c r="G9" s="94">
        <v>150.14</v>
      </c>
      <c r="H9" s="68">
        <v>0</v>
      </c>
      <c r="I9" s="68">
        <v>0</v>
      </c>
      <c r="J9" s="68">
        <v>0</v>
      </c>
      <c r="K9" s="68">
        <v>0</v>
      </c>
      <c r="L9" s="68">
        <v>0</v>
      </c>
      <c r="M9" s="68">
        <v>0</v>
      </c>
      <c r="N9" s="68">
        <v>0</v>
      </c>
      <c r="O9" s="68">
        <v>0</v>
      </c>
      <c r="P9" s="68">
        <v>0</v>
      </c>
    </row>
    <row r="10" ht="22.05" customHeight="1" spans="1:16">
      <c r="A10" s="98" t="s">
        <v>173</v>
      </c>
      <c r="B10" s="96" t="s">
        <v>174</v>
      </c>
      <c r="C10" s="98">
        <v>50101</v>
      </c>
      <c r="D10" s="97" t="s">
        <v>172</v>
      </c>
      <c r="E10" s="94">
        <v>627.93</v>
      </c>
      <c r="F10" s="94">
        <v>627.93</v>
      </c>
      <c r="G10" s="94">
        <f>29.17+598.76</f>
        <v>627.93</v>
      </c>
      <c r="H10" s="68">
        <v>0</v>
      </c>
      <c r="I10" s="68">
        <v>0</v>
      </c>
      <c r="J10" s="68">
        <v>0</v>
      </c>
      <c r="K10" s="68">
        <v>0</v>
      </c>
      <c r="L10" s="68">
        <v>0</v>
      </c>
      <c r="M10" s="68">
        <v>0</v>
      </c>
      <c r="N10" s="68">
        <v>0</v>
      </c>
      <c r="O10" s="68">
        <v>0</v>
      </c>
      <c r="P10" s="68">
        <v>0</v>
      </c>
    </row>
    <row r="11" ht="22.05" customHeight="1" spans="1:16">
      <c r="A11" s="98" t="s">
        <v>175</v>
      </c>
      <c r="B11" s="96" t="s">
        <v>176</v>
      </c>
      <c r="C11" s="98">
        <v>50101</v>
      </c>
      <c r="D11" s="97" t="s">
        <v>172</v>
      </c>
      <c r="E11" s="94">
        <v>225.19</v>
      </c>
      <c r="F11" s="94">
        <v>225.19</v>
      </c>
      <c r="G11" s="94">
        <f>15.01+210.18</f>
        <v>225.19</v>
      </c>
      <c r="H11" s="17"/>
      <c r="I11" s="17"/>
      <c r="J11" s="17"/>
      <c r="K11" s="17"/>
      <c r="L11" s="17"/>
      <c r="M11" s="17"/>
      <c r="N11" s="17"/>
      <c r="O11" s="17"/>
      <c r="P11" s="17"/>
    </row>
    <row r="12" ht="22.05" customHeight="1" spans="1:16">
      <c r="A12" s="98" t="s">
        <v>177</v>
      </c>
      <c r="B12" s="96" t="s">
        <v>178</v>
      </c>
      <c r="C12" s="98">
        <v>50101</v>
      </c>
      <c r="D12" s="97" t="s">
        <v>172</v>
      </c>
      <c r="E12" s="94">
        <v>21.5</v>
      </c>
      <c r="F12" s="94">
        <v>21.5</v>
      </c>
      <c r="G12" s="94">
        <v>21.5</v>
      </c>
      <c r="H12" s="17"/>
      <c r="I12" s="17"/>
      <c r="J12" s="17"/>
      <c r="K12" s="17"/>
      <c r="L12" s="17"/>
      <c r="M12" s="17"/>
      <c r="N12" s="17"/>
      <c r="O12" s="17"/>
      <c r="P12" s="17"/>
    </row>
    <row r="13" ht="28.2" customHeight="1" spans="1:16">
      <c r="A13" s="98" t="s">
        <v>179</v>
      </c>
      <c r="B13" s="96" t="s">
        <v>180</v>
      </c>
      <c r="C13" s="98">
        <v>50102</v>
      </c>
      <c r="D13" s="97" t="s">
        <v>181</v>
      </c>
      <c r="E13" s="94">
        <v>31.72</v>
      </c>
      <c r="F13" s="94">
        <v>31.72</v>
      </c>
      <c r="G13" s="94">
        <v>31.72</v>
      </c>
      <c r="H13" s="17"/>
      <c r="I13" s="17"/>
      <c r="J13" s="17"/>
      <c r="K13" s="17"/>
      <c r="L13" s="17"/>
      <c r="M13" s="17"/>
      <c r="N13" s="17"/>
      <c r="O13" s="17"/>
      <c r="P13" s="17"/>
    </row>
    <row r="14" ht="22.05" customHeight="1" spans="1:16">
      <c r="A14" s="98" t="s">
        <v>182</v>
      </c>
      <c r="B14" s="96" t="s">
        <v>183</v>
      </c>
      <c r="C14" s="98">
        <v>50102</v>
      </c>
      <c r="D14" s="97" t="s">
        <v>181</v>
      </c>
      <c r="E14" s="94"/>
      <c r="F14" s="94"/>
      <c r="G14" s="94"/>
      <c r="H14" s="17"/>
      <c r="I14" s="17"/>
      <c r="J14" s="17"/>
      <c r="K14" s="17"/>
      <c r="L14" s="17"/>
      <c r="M14" s="17"/>
      <c r="N14" s="17"/>
      <c r="O14" s="17"/>
      <c r="P14" s="17"/>
    </row>
    <row r="15" ht="22.05" customHeight="1" spans="1:16">
      <c r="A15" s="98" t="s">
        <v>184</v>
      </c>
      <c r="B15" s="96" t="s">
        <v>185</v>
      </c>
      <c r="C15" s="98">
        <v>50102</v>
      </c>
      <c r="D15" s="97" t="s">
        <v>181</v>
      </c>
      <c r="E15" s="94">
        <v>11.85</v>
      </c>
      <c r="F15" s="94">
        <v>11.85</v>
      </c>
      <c r="G15" s="94">
        <v>11.85</v>
      </c>
      <c r="H15" s="17"/>
      <c r="I15" s="17"/>
      <c r="J15" s="17"/>
      <c r="K15" s="17"/>
      <c r="L15" s="17"/>
      <c r="M15" s="17"/>
      <c r="N15" s="17"/>
      <c r="O15" s="17"/>
      <c r="P15" s="17"/>
    </row>
    <row r="16" ht="22.05" customHeight="1" spans="1:16">
      <c r="A16" s="98" t="s">
        <v>186</v>
      </c>
      <c r="B16" s="96" t="s">
        <v>187</v>
      </c>
      <c r="C16" s="98">
        <v>50102</v>
      </c>
      <c r="D16" s="97" t="s">
        <v>181</v>
      </c>
      <c r="E16" s="94">
        <v>1375.06</v>
      </c>
      <c r="F16" s="94">
        <v>1375.06</v>
      </c>
      <c r="G16" s="94">
        <f>1.06+1374</f>
        <v>1375.06</v>
      </c>
      <c r="H16" s="17"/>
      <c r="I16" s="17"/>
      <c r="J16" s="17"/>
      <c r="K16" s="17"/>
      <c r="L16" s="17"/>
      <c r="M16" s="17"/>
      <c r="N16" s="17"/>
      <c r="O16" s="17"/>
      <c r="P16" s="17"/>
    </row>
    <row r="17" ht="22.05" customHeight="1" spans="1:16">
      <c r="A17" s="98" t="s">
        <v>188</v>
      </c>
      <c r="B17" s="96" t="s">
        <v>108</v>
      </c>
      <c r="C17" s="98">
        <v>50103</v>
      </c>
      <c r="D17" s="97" t="s">
        <v>108</v>
      </c>
      <c r="E17" s="94">
        <v>23.79</v>
      </c>
      <c r="F17" s="94">
        <v>23.79</v>
      </c>
      <c r="G17" s="94">
        <v>23.79</v>
      </c>
      <c r="H17" s="17"/>
      <c r="I17" s="17"/>
      <c r="J17" s="17"/>
      <c r="K17" s="17"/>
      <c r="L17" s="17"/>
      <c r="M17" s="17"/>
      <c r="N17" s="17"/>
      <c r="O17" s="17"/>
      <c r="P17" s="17"/>
    </row>
    <row r="18" ht="30" customHeight="1" spans="1:16">
      <c r="A18" s="98">
        <v>30199</v>
      </c>
      <c r="B18" s="96" t="s">
        <v>189</v>
      </c>
      <c r="C18" s="98">
        <v>50199</v>
      </c>
      <c r="D18" s="97" t="s">
        <v>189</v>
      </c>
      <c r="E18" s="94">
        <v>146</v>
      </c>
      <c r="F18" s="94">
        <v>146</v>
      </c>
      <c r="G18" s="94">
        <v>146</v>
      </c>
      <c r="H18" s="17"/>
      <c r="I18" s="17"/>
      <c r="J18" s="17"/>
      <c r="K18" s="17"/>
      <c r="L18" s="17"/>
      <c r="M18" s="17"/>
      <c r="N18" s="17"/>
      <c r="O18" s="17"/>
      <c r="P18" s="17"/>
    </row>
    <row r="19" ht="25" customHeight="1" spans="1:16">
      <c r="A19" s="95" t="s">
        <v>190</v>
      </c>
      <c r="B19" s="96" t="s">
        <v>91</v>
      </c>
      <c r="C19" s="95">
        <v>502</v>
      </c>
      <c r="D19" s="97" t="s">
        <v>191</v>
      </c>
      <c r="E19" s="94">
        <v>3362.63</v>
      </c>
      <c r="F19" s="94">
        <v>3362.63</v>
      </c>
      <c r="G19" s="94">
        <f>SUM(G20:G46)</f>
        <v>3362.63</v>
      </c>
      <c r="H19" s="17"/>
      <c r="I19" s="17"/>
      <c r="J19" s="17"/>
      <c r="K19" s="17"/>
      <c r="L19" s="17"/>
      <c r="M19" s="17"/>
      <c r="N19" s="17"/>
      <c r="O19" s="17"/>
      <c r="P19" s="17"/>
    </row>
    <row r="20" ht="22.05" customHeight="1" spans="1:16">
      <c r="A20" s="99" t="s">
        <v>192</v>
      </c>
      <c r="B20" s="100" t="s">
        <v>277</v>
      </c>
      <c r="C20" s="98">
        <v>50201</v>
      </c>
      <c r="D20" s="101" t="s">
        <v>194</v>
      </c>
      <c r="E20" s="94">
        <v>69.2</v>
      </c>
      <c r="F20" s="94">
        <v>69.2</v>
      </c>
      <c r="G20" s="94">
        <f>5.2+64</f>
        <v>69.2</v>
      </c>
      <c r="H20" s="17"/>
      <c r="I20" s="17"/>
      <c r="J20" s="17"/>
      <c r="K20" s="17"/>
      <c r="L20" s="17"/>
      <c r="M20" s="17"/>
      <c r="N20" s="17"/>
      <c r="O20" s="17"/>
      <c r="P20" s="17"/>
    </row>
    <row r="21" ht="22.05" customHeight="1" spans="1:16">
      <c r="A21" s="99" t="s">
        <v>195</v>
      </c>
      <c r="B21" s="100" t="s">
        <v>278</v>
      </c>
      <c r="C21" s="98">
        <v>50201</v>
      </c>
      <c r="D21" s="101" t="s">
        <v>194</v>
      </c>
      <c r="E21" s="94"/>
      <c r="F21" s="94"/>
      <c r="G21" s="94"/>
      <c r="H21" s="17"/>
      <c r="I21" s="17"/>
      <c r="J21" s="17"/>
      <c r="K21" s="17"/>
      <c r="L21" s="17"/>
      <c r="M21" s="17"/>
      <c r="N21" s="17"/>
      <c r="O21" s="17"/>
      <c r="P21" s="17"/>
    </row>
    <row r="22" ht="22.05" customHeight="1" spans="1:16">
      <c r="A22" s="99" t="s">
        <v>279</v>
      </c>
      <c r="B22" s="102" t="s">
        <v>236</v>
      </c>
      <c r="C22" s="98">
        <v>50205</v>
      </c>
      <c r="D22" s="101" t="s">
        <v>236</v>
      </c>
      <c r="E22" s="94"/>
      <c r="F22" s="94"/>
      <c r="G22" s="94"/>
      <c r="H22" s="17"/>
      <c r="I22" s="17"/>
      <c r="J22" s="17"/>
      <c r="K22" s="17"/>
      <c r="L22" s="17"/>
      <c r="M22" s="17"/>
      <c r="N22" s="17"/>
      <c r="O22" s="17"/>
      <c r="P22" s="17"/>
    </row>
    <row r="23" ht="22.05" customHeight="1" spans="1:16">
      <c r="A23" s="99" t="s">
        <v>197</v>
      </c>
      <c r="B23" s="100" t="s">
        <v>280</v>
      </c>
      <c r="C23" s="98">
        <v>50201</v>
      </c>
      <c r="D23" s="101" t="s">
        <v>194</v>
      </c>
      <c r="E23" s="94"/>
      <c r="F23" s="94"/>
      <c r="G23" s="94"/>
      <c r="H23" s="17"/>
      <c r="I23" s="17"/>
      <c r="J23" s="17"/>
      <c r="K23" s="17"/>
      <c r="L23" s="17"/>
      <c r="M23" s="17"/>
      <c r="N23" s="17"/>
      <c r="O23" s="17"/>
      <c r="P23" s="17"/>
    </row>
    <row r="24" ht="22.05" customHeight="1" spans="1:16">
      <c r="A24" s="99" t="s">
        <v>199</v>
      </c>
      <c r="B24" s="100" t="s">
        <v>281</v>
      </c>
      <c r="C24" s="98">
        <v>50201</v>
      </c>
      <c r="D24" s="101" t="s">
        <v>194</v>
      </c>
      <c r="E24" s="94"/>
      <c r="F24" s="94"/>
      <c r="G24" s="94"/>
      <c r="H24" s="17"/>
      <c r="I24" s="17"/>
      <c r="J24" s="17"/>
      <c r="K24" s="17"/>
      <c r="L24" s="17"/>
      <c r="M24" s="17"/>
      <c r="N24" s="17"/>
      <c r="O24" s="17"/>
      <c r="P24" s="17"/>
    </row>
    <row r="25" ht="22.05" customHeight="1" spans="1:16">
      <c r="A25" s="99" t="s">
        <v>201</v>
      </c>
      <c r="B25" s="100" t="s">
        <v>282</v>
      </c>
      <c r="C25" s="98">
        <v>50201</v>
      </c>
      <c r="D25" s="101" t="s">
        <v>194</v>
      </c>
      <c r="E25" s="94"/>
      <c r="F25" s="94"/>
      <c r="G25" s="94"/>
      <c r="H25" s="17"/>
      <c r="I25" s="17"/>
      <c r="J25" s="17"/>
      <c r="K25" s="17"/>
      <c r="L25" s="17"/>
      <c r="M25" s="17"/>
      <c r="N25" s="17"/>
      <c r="O25" s="17"/>
      <c r="P25" s="17"/>
    </row>
    <row r="26" ht="22.05" customHeight="1" spans="1:16">
      <c r="A26" s="99" t="s">
        <v>203</v>
      </c>
      <c r="B26" s="100" t="s">
        <v>283</v>
      </c>
      <c r="C26" s="98">
        <v>50201</v>
      </c>
      <c r="D26" s="101" t="s">
        <v>194</v>
      </c>
      <c r="E26" s="94"/>
      <c r="F26" s="94"/>
      <c r="G26" s="94"/>
      <c r="H26" s="17"/>
      <c r="I26" s="17"/>
      <c r="J26" s="17"/>
      <c r="K26" s="17"/>
      <c r="L26" s="17"/>
      <c r="M26" s="17"/>
      <c r="N26" s="17"/>
      <c r="O26" s="17"/>
      <c r="P26" s="17"/>
    </row>
    <row r="27" ht="22.05" customHeight="1" spans="1:16">
      <c r="A27" s="99" t="s">
        <v>205</v>
      </c>
      <c r="B27" s="100" t="s">
        <v>284</v>
      </c>
      <c r="C27" s="98">
        <v>50201</v>
      </c>
      <c r="D27" s="101" t="s">
        <v>194</v>
      </c>
      <c r="E27" s="94"/>
      <c r="F27" s="94"/>
      <c r="G27" s="94"/>
      <c r="H27" s="17"/>
      <c r="I27" s="17"/>
      <c r="J27" s="17"/>
      <c r="K27" s="17"/>
      <c r="L27" s="17"/>
      <c r="M27" s="17"/>
      <c r="N27" s="17"/>
      <c r="O27" s="17"/>
      <c r="P27" s="17"/>
    </row>
    <row r="28" ht="22.05" customHeight="1" spans="1:16">
      <c r="A28" s="99" t="s">
        <v>207</v>
      </c>
      <c r="B28" s="100" t="s">
        <v>285</v>
      </c>
      <c r="C28" s="98">
        <v>50201</v>
      </c>
      <c r="D28" s="101" t="s">
        <v>194</v>
      </c>
      <c r="E28" s="94">
        <v>500</v>
      </c>
      <c r="F28" s="94">
        <v>500</v>
      </c>
      <c r="G28" s="94">
        <v>500</v>
      </c>
      <c r="H28" s="17"/>
      <c r="I28" s="17"/>
      <c r="J28" s="17"/>
      <c r="K28" s="17"/>
      <c r="L28" s="17"/>
      <c r="M28" s="17"/>
      <c r="N28" s="17"/>
      <c r="O28" s="17"/>
      <c r="P28" s="17"/>
    </row>
    <row r="29" ht="22.05" customHeight="1" spans="1:16">
      <c r="A29" s="99" t="s">
        <v>209</v>
      </c>
      <c r="B29" s="100" t="s">
        <v>286</v>
      </c>
      <c r="C29" s="98">
        <v>50201</v>
      </c>
      <c r="D29" s="101" t="s">
        <v>194</v>
      </c>
      <c r="E29" s="94"/>
      <c r="F29" s="94"/>
      <c r="G29" s="94"/>
      <c r="H29" s="17"/>
      <c r="I29" s="17"/>
      <c r="J29" s="17"/>
      <c r="K29" s="17"/>
      <c r="L29" s="17"/>
      <c r="M29" s="17"/>
      <c r="N29" s="17"/>
      <c r="O29" s="17"/>
      <c r="P29" s="17"/>
    </row>
    <row r="30" ht="22.05" customHeight="1" spans="1:16">
      <c r="A30" s="99" t="s">
        <v>247</v>
      </c>
      <c r="B30" s="100" t="s">
        <v>250</v>
      </c>
      <c r="C30" s="98" t="s">
        <v>249</v>
      </c>
      <c r="D30" s="103" t="s">
        <v>250</v>
      </c>
      <c r="E30" s="94"/>
      <c r="F30" s="94"/>
      <c r="G30" s="94"/>
      <c r="H30" s="17"/>
      <c r="I30" s="17"/>
      <c r="J30" s="17"/>
      <c r="K30" s="17"/>
      <c r="L30" s="17"/>
      <c r="M30" s="17"/>
      <c r="N30" s="17"/>
      <c r="O30" s="17"/>
      <c r="P30" s="17"/>
    </row>
    <row r="31" ht="22.05" customHeight="1" spans="1:16">
      <c r="A31" s="99" t="s">
        <v>251</v>
      </c>
      <c r="B31" s="100" t="s">
        <v>254</v>
      </c>
      <c r="C31" s="98" t="s">
        <v>253</v>
      </c>
      <c r="D31" s="103" t="s">
        <v>254</v>
      </c>
      <c r="E31" s="94"/>
      <c r="F31" s="94"/>
      <c r="G31" s="94"/>
      <c r="H31" s="17"/>
      <c r="I31" s="17"/>
      <c r="J31" s="17"/>
      <c r="K31" s="17"/>
      <c r="L31" s="17"/>
      <c r="M31" s="17"/>
      <c r="N31" s="17"/>
      <c r="O31" s="17"/>
      <c r="P31" s="17"/>
    </row>
    <row r="32" ht="22.05" customHeight="1" spans="1:16">
      <c r="A32" s="99" t="s">
        <v>211</v>
      </c>
      <c r="B32" s="100" t="s">
        <v>287</v>
      </c>
      <c r="C32" s="98">
        <v>50201</v>
      </c>
      <c r="D32" s="101" t="s">
        <v>194</v>
      </c>
      <c r="E32" s="94"/>
      <c r="F32" s="94"/>
      <c r="G32" s="94"/>
      <c r="H32" s="17"/>
      <c r="I32" s="17"/>
      <c r="J32" s="17"/>
      <c r="K32" s="17"/>
      <c r="L32" s="17"/>
      <c r="M32" s="17"/>
      <c r="N32" s="17"/>
      <c r="O32" s="17"/>
      <c r="P32" s="17"/>
    </row>
    <row r="33" ht="22.05" customHeight="1" spans="1:16">
      <c r="A33" s="99" t="s">
        <v>221</v>
      </c>
      <c r="B33" s="100" t="s">
        <v>288</v>
      </c>
      <c r="C33" s="98">
        <v>50202</v>
      </c>
      <c r="D33" s="101" t="s">
        <v>223</v>
      </c>
      <c r="E33" s="94"/>
      <c r="F33" s="94"/>
      <c r="G33" s="94"/>
      <c r="H33" s="17"/>
      <c r="I33" s="17"/>
      <c r="J33" s="17"/>
      <c r="K33" s="17"/>
      <c r="L33" s="17"/>
      <c r="M33" s="17"/>
      <c r="N33" s="17"/>
      <c r="O33" s="17"/>
      <c r="P33" s="17"/>
    </row>
    <row r="34" ht="22.05" customHeight="1" spans="1:16">
      <c r="A34" s="99" t="s">
        <v>224</v>
      </c>
      <c r="B34" s="100" t="s">
        <v>226</v>
      </c>
      <c r="C34" s="98">
        <v>50203</v>
      </c>
      <c r="D34" s="103" t="s">
        <v>226</v>
      </c>
      <c r="E34" s="94">
        <v>635.6</v>
      </c>
      <c r="F34" s="94">
        <v>635.6</v>
      </c>
      <c r="G34" s="94">
        <v>635.6</v>
      </c>
      <c r="H34" s="17"/>
      <c r="I34" s="17"/>
      <c r="J34" s="17"/>
      <c r="K34" s="17"/>
      <c r="L34" s="17"/>
      <c r="M34" s="17"/>
      <c r="N34" s="17"/>
      <c r="O34" s="17"/>
      <c r="P34" s="17"/>
    </row>
    <row r="35" ht="22.05" customHeight="1" spans="1:16">
      <c r="A35" s="99" t="s">
        <v>243</v>
      </c>
      <c r="B35" s="100" t="s">
        <v>246</v>
      </c>
      <c r="C35" s="98" t="s">
        <v>245</v>
      </c>
      <c r="D35" s="103" t="s">
        <v>246</v>
      </c>
      <c r="E35" s="94">
        <v>4</v>
      </c>
      <c r="F35" s="94">
        <v>4</v>
      </c>
      <c r="G35" s="94">
        <v>4</v>
      </c>
      <c r="H35" s="17"/>
      <c r="I35" s="17"/>
      <c r="J35" s="17"/>
      <c r="K35" s="17"/>
      <c r="L35" s="17"/>
      <c r="M35" s="17"/>
      <c r="N35" s="17"/>
      <c r="O35" s="17"/>
      <c r="P35" s="17"/>
    </row>
    <row r="36" ht="22.05" customHeight="1" spans="1:16">
      <c r="A36" s="99" t="s">
        <v>227</v>
      </c>
      <c r="B36" s="100" t="s">
        <v>229</v>
      </c>
      <c r="C36" s="98">
        <v>50204</v>
      </c>
      <c r="D36" s="103" t="s">
        <v>229</v>
      </c>
      <c r="E36" s="94"/>
      <c r="F36" s="94"/>
      <c r="G36" s="94"/>
      <c r="H36" s="17"/>
      <c r="I36" s="17"/>
      <c r="J36" s="17"/>
      <c r="K36" s="17"/>
      <c r="L36" s="17"/>
      <c r="M36" s="17"/>
      <c r="N36" s="17"/>
      <c r="O36" s="17"/>
      <c r="P36" s="17"/>
    </row>
    <row r="37" ht="22.05" customHeight="1" spans="1:16">
      <c r="A37" s="99" t="s">
        <v>230</v>
      </c>
      <c r="B37" s="100" t="s">
        <v>232</v>
      </c>
      <c r="C37" s="98">
        <v>50204</v>
      </c>
      <c r="D37" s="103" t="s">
        <v>232</v>
      </c>
      <c r="E37" s="94"/>
      <c r="F37" s="94"/>
      <c r="G37" s="94"/>
      <c r="H37" s="17"/>
      <c r="I37" s="17"/>
      <c r="J37" s="17"/>
      <c r="K37" s="17"/>
      <c r="L37" s="17"/>
      <c r="M37" s="17"/>
      <c r="N37" s="17"/>
      <c r="O37" s="17"/>
      <c r="P37" s="17"/>
    </row>
    <row r="38" ht="22.05" customHeight="1" spans="1:16">
      <c r="A38" s="99" t="s">
        <v>233</v>
      </c>
      <c r="B38" s="100" t="s">
        <v>235</v>
      </c>
      <c r="C38" s="98">
        <v>50204</v>
      </c>
      <c r="D38" s="103" t="s">
        <v>235</v>
      </c>
      <c r="E38" s="94"/>
      <c r="F38" s="94"/>
      <c r="G38" s="94"/>
      <c r="H38" s="17"/>
      <c r="I38" s="17"/>
      <c r="J38" s="17"/>
      <c r="K38" s="17"/>
      <c r="L38" s="17"/>
      <c r="M38" s="17"/>
      <c r="N38" s="17"/>
      <c r="O38" s="17"/>
      <c r="P38" s="17"/>
    </row>
    <row r="39" ht="22.05" customHeight="1" spans="1:16">
      <c r="A39" s="99" t="s">
        <v>237</v>
      </c>
      <c r="B39" s="100" t="s">
        <v>239</v>
      </c>
      <c r="C39" s="98">
        <v>50205</v>
      </c>
      <c r="D39" s="103" t="s">
        <v>239</v>
      </c>
      <c r="E39" s="94"/>
      <c r="F39" s="94"/>
      <c r="G39" s="94"/>
      <c r="H39" s="17"/>
      <c r="I39" s="17"/>
      <c r="J39" s="17"/>
      <c r="K39" s="17"/>
      <c r="L39" s="17"/>
      <c r="M39" s="17"/>
      <c r="N39" s="17"/>
      <c r="O39" s="17"/>
      <c r="P39" s="17"/>
    </row>
    <row r="40" ht="22.05" customHeight="1" spans="1:16">
      <c r="A40" s="99" t="s">
        <v>240</v>
      </c>
      <c r="B40" s="100" t="s">
        <v>242</v>
      </c>
      <c r="C40" s="98">
        <v>50205</v>
      </c>
      <c r="D40" s="103" t="s">
        <v>242</v>
      </c>
      <c r="E40" s="94"/>
      <c r="F40" s="94"/>
      <c r="G40" s="94"/>
      <c r="H40" s="17"/>
      <c r="I40" s="17"/>
      <c r="J40" s="17"/>
      <c r="K40" s="17"/>
      <c r="L40" s="17"/>
      <c r="M40" s="17"/>
      <c r="N40" s="17"/>
      <c r="O40" s="17"/>
      <c r="P40" s="17"/>
    </row>
    <row r="41" ht="22.05" customHeight="1" spans="1:16">
      <c r="A41" s="99" t="s">
        <v>213</v>
      </c>
      <c r="B41" s="100" t="s">
        <v>289</v>
      </c>
      <c r="C41" s="98">
        <v>50201</v>
      </c>
      <c r="D41" s="101" t="s">
        <v>194</v>
      </c>
      <c r="E41" s="94"/>
      <c r="F41" s="94"/>
      <c r="G41" s="94"/>
      <c r="H41" s="17"/>
      <c r="I41" s="17"/>
      <c r="J41" s="17"/>
      <c r="K41" s="17"/>
      <c r="L41" s="17"/>
      <c r="M41" s="17"/>
      <c r="N41" s="17"/>
      <c r="O41" s="17"/>
      <c r="P41" s="17"/>
    </row>
    <row r="42" ht="22.05" customHeight="1" spans="1:16">
      <c r="A42" s="99" t="s">
        <v>215</v>
      </c>
      <c r="B42" s="100" t="s">
        <v>290</v>
      </c>
      <c r="C42" s="98">
        <v>50201</v>
      </c>
      <c r="D42" s="101" t="s">
        <v>194</v>
      </c>
      <c r="E42" s="94">
        <v>4.47</v>
      </c>
      <c r="F42" s="94">
        <v>4.47</v>
      </c>
      <c r="G42" s="94">
        <v>4.47</v>
      </c>
      <c r="H42" s="17"/>
      <c r="I42" s="17"/>
      <c r="J42" s="17"/>
      <c r="K42" s="17"/>
      <c r="L42" s="17"/>
      <c r="M42" s="17"/>
      <c r="N42" s="17"/>
      <c r="O42" s="17"/>
      <c r="P42" s="17"/>
    </row>
    <row r="43" ht="28" customHeight="1" spans="1:16">
      <c r="A43" s="99" t="s">
        <v>255</v>
      </c>
      <c r="B43" s="100" t="s">
        <v>258</v>
      </c>
      <c r="C43" s="98" t="s">
        <v>257</v>
      </c>
      <c r="D43" s="103" t="s">
        <v>258</v>
      </c>
      <c r="E43" s="94">
        <v>2</v>
      </c>
      <c r="F43" s="94">
        <v>2</v>
      </c>
      <c r="G43" s="94">
        <v>2</v>
      </c>
      <c r="H43" s="17"/>
      <c r="I43" s="17"/>
      <c r="J43" s="17"/>
      <c r="K43" s="17"/>
      <c r="L43" s="17"/>
      <c r="M43" s="17"/>
      <c r="N43" s="17"/>
      <c r="O43" s="17"/>
      <c r="P43" s="17"/>
    </row>
    <row r="44" ht="22.05" customHeight="1" spans="1:16">
      <c r="A44" s="99" t="s">
        <v>217</v>
      </c>
      <c r="B44" s="100" t="s">
        <v>291</v>
      </c>
      <c r="C44" s="98">
        <v>50201</v>
      </c>
      <c r="D44" s="101" t="s">
        <v>194</v>
      </c>
      <c r="E44" s="94"/>
      <c r="F44" s="94"/>
      <c r="G44" s="94"/>
      <c r="H44" s="17"/>
      <c r="I44" s="17"/>
      <c r="J44" s="17"/>
      <c r="K44" s="17"/>
      <c r="L44" s="17"/>
      <c r="M44" s="17"/>
      <c r="N44" s="17"/>
      <c r="O44" s="17"/>
      <c r="P44" s="17"/>
    </row>
    <row r="45" ht="29" customHeight="1" spans="1:16">
      <c r="A45" s="99" t="s">
        <v>219</v>
      </c>
      <c r="B45" s="100" t="s">
        <v>292</v>
      </c>
      <c r="C45" s="98">
        <v>50201</v>
      </c>
      <c r="D45" s="101" t="s">
        <v>194</v>
      </c>
      <c r="E45" s="94"/>
      <c r="F45" s="94"/>
      <c r="G45" s="94"/>
      <c r="H45" s="17"/>
      <c r="I45" s="17"/>
      <c r="J45" s="17"/>
      <c r="K45" s="17"/>
      <c r="L45" s="17"/>
      <c r="M45" s="17"/>
      <c r="N45" s="17"/>
      <c r="O45" s="17"/>
      <c r="P45" s="17"/>
    </row>
    <row r="46" ht="29" customHeight="1" spans="1:16">
      <c r="A46" s="99" t="s">
        <v>259</v>
      </c>
      <c r="B46" s="100" t="s">
        <v>262</v>
      </c>
      <c r="C46" s="98" t="s">
        <v>261</v>
      </c>
      <c r="D46" s="103" t="s">
        <v>262</v>
      </c>
      <c r="E46" s="94">
        <v>2147.36</v>
      </c>
      <c r="F46" s="94">
        <v>2147.36</v>
      </c>
      <c r="G46" s="94">
        <v>2147.36</v>
      </c>
      <c r="H46" s="17"/>
      <c r="I46" s="17"/>
      <c r="J46" s="17"/>
      <c r="K46" s="17"/>
      <c r="L46" s="17"/>
      <c r="M46" s="17"/>
      <c r="N46" s="17"/>
      <c r="O46" s="17"/>
      <c r="P46" s="17"/>
    </row>
    <row r="47" ht="26" customHeight="1" spans="1:16">
      <c r="A47" s="95" t="s">
        <v>263</v>
      </c>
      <c r="B47" s="96" t="s">
        <v>90</v>
      </c>
      <c r="C47" s="95">
        <v>509</v>
      </c>
      <c r="D47" s="97" t="s">
        <v>264</v>
      </c>
      <c r="E47" s="94">
        <f>SUM(E48:E51)</f>
        <v>14.66</v>
      </c>
      <c r="F47" s="94">
        <f>SUM(F48:F51)</f>
        <v>14.66</v>
      </c>
      <c r="G47" s="94">
        <f>SUM(G48:G51)</f>
        <v>14.66</v>
      </c>
      <c r="H47" s="17"/>
      <c r="I47" s="17"/>
      <c r="J47" s="17"/>
      <c r="K47" s="17"/>
      <c r="L47" s="17"/>
      <c r="M47" s="17"/>
      <c r="N47" s="17"/>
      <c r="O47" s="17"/>
      <c r="P47" s="17"/>
    </row>
    <row r="48" ht="22.05" customHeight="1" spans="1:16">
      <c r="A48" s="99" t="s">
        <v>268</v>
      </c>
      <c r="B48" s="96" t="s">
        <v>269</v>
      </c>
      <c r="C48" s="98">
        <v>50905</v>
      </c>
      <c r="D48" s="97" t="s">
        <v>269</v>
      </c>
      <c r="E48" s="94">
        <v>10.8</v>
      </c>
      <c r="F48" s="94">
        <v>10.8</v>
      </c>
      <c r="G48" s="94">
        <v>10.8</v>
      </c>
      <c r="H48" s="17"/>
      <c r="I48" s="17"/>
      <c r="J48" s="17"/>
      <c r="K48" s="17"/>
      <c r="L48" s="17"/>
      <c r="M48" s="17"/>
      <c r="N48" s="17"/>
      <c r="O48" s="17"/>
      <c r="P48" s="17"/>
    </row>
    <row r="49" ht="22.05" customHeight="1" spans="1:16">
      <c r="A49" s="99" t="s">
        <v>265</v>
      </c>
      <c r="B49" s="96" t="s">
        <v>266</v>
      </c>
      <c r="C49" s="98">
        <v>50901</v>
      </c>
      <c r="D49" s="97" t="s">
        <v>266</v>
      </c>
      <c r="E49" s="94">
        <v>3.86</v>
      </c>
      <c r="F49" s="94">
        <v>3.86</v>
      </c>
      <c r="G49" s="94">
        <v>3.86</v>
      </c>
      <c r="H49" s="17"/>
      <c r="I49" s="17"/>
      <c r="J49" s="17"/>
      <c r="K49" s="17"/>
      <c r="L49" s="17"/>
      <c r="M49" s="17"/>
      <c r="N49" s="17"/>
      <c r="O49" s="17"/>
      <c r="P49" s="17"/>
    </row>
    <row r="50" ht="22.05" customHeight="1" spans="1:16">
      <c r="A50" s="99" t="s">
        <v>293</v>
      </c>
      <c r="B50" s="96" t="s">
        <v>267</v>
      </c>
      <c r="C50" s="98">
        <v>50902</v>
      </c>
      <c r="D50" s="97" t="s">
        <v>267</v>
      </c>
      <c r="E50" s="94"/>
      <c r="F50" s="94"/>
      <c r="G50" s="94"/>
      <c r="H50" s="17"/>
      <c r="I50" s="17"/>
      <c r="J50" s="17"/>
      <c r="K50" s="17"/>
      <c r="L50" s="17"/>
      <c r="M50" s="17"/>
      <c r="N50" s="17"/>
      <c r="O50" s="17"/>
      <c r="P50" s="17"/>
    </row>
    <row r="51" ht="32" customHeight="1" spans="1:16">
      <c r="A51" s="99" t="s">
        <v>294</v>
      </c>
      <c r="B51" s="96" t="s">
        <v>270</v>
      </c>
      <c r="C51" s="98">
        <v>50999</v>
      </c>
      <c r="D51" s="97" t="s">
        <v>270</v>
      </c>
      <c r="E51" s="94"/>
      <c r="F51" s="94"/>
      <c r="G51" s="94"/>
      <c r="H51" s="17"/>
      <c r="I51" s="17"/>
      <c r="J51" s="17"/>
      <c r="K51" s="17"/>
      <c r="L51" s="17"/>
      <c r="M51" s="17"/>
      <c r="N51" s="17"/>
      <c r="O51" s="17"/>
      <c r="P51" s="17"/>
    </row>
    <row r="52" ht="25" customHeight="1" spans="1:16">
      <c r="A52" s="104">
        <v>310</v>
      </c>
      <c r="B52" s="96" t="s">
        <v>92</v>
      </c>
      <c r="C52" s="95">
        <v>506</v>
      </c>
      <c r="D52" s="97" t="s">
        <v>92</v>
      </c>
      <c r="E52" s="105">
        <f>E53</f>
        <v>390</v>
      </c>
      <c r="F52" s="105">
        <f>F53</f>
        <v>390</v>
      </c>
      <c r="G52" s="105">
        <f>G53</f>
        <v>390</v>
      </c>
      <c r="H52" s="105"/>
      <c r="I52" s="105"/>
      <c r="J52" s="105"/>
      <c r="K52" s="105"/>
      <c r="L52" s="105"/>
      <c r="M52" s="105"/>
      <c r="N52" s="105"/>
      <c r="O52" s="105"/>
      <c r="P52" s="105"/>
    </row>
    <row r="53" ht="25" customHeight="1" spans="1:16">
      <c r="A53" s="99">
        <v>31001</v>
      </c>
      <c r="B53" s="96" t="s">
        <v>295</v>
      </c>
      <c r="C53" s="98">
        <v>50601</v>
      </c>
      <c r="D53" s="97" t="s">
        <v>92</v>
      </c>
      <c r="E53" s="105">
        <v>390</v>
      </c>
      <c r="F53" s="105">
        <v>390</v>
      </c>
      <c r="G53" s="105">
        <v>390</v>
      </c>
      <c r="H53" s="105"/>
      <c r="I53" s="105"/>
      <c r="J53" s="105"/>
      <c r="K53" s="105"/>
      <c r="L53" s="105"/>
      <c r="M53" s="105"/>
      <c r="N53" s="105"/>
      <c r="O53" s="105"/>
      <c r="P53" s="105"/>
    </row>
    <row r="54" ht="25" customHeight="1" spans="1:16">
      <c r="A54" s="104">
        <v>399</v>
      </c>
      <c r="B54" s="96" t="s">
        <v>296</v>
      </c>
      <c r="C54" s="95">
        <v>599</v>
      </c>
      <c r="D54" s="97" t="s">
        <v>296</v>
      </c>
      <c r="E54" s="105">
        <f>E55</f>
        <v>112.4</v>
      </c>
      <c r="F54" s="105">
        <f>F55</f>
        <v>112.4</v>
      </c>
      <c r="G54" s="105">
        <f>G55</f>
        <v>112.4</v>
      </c>
      <c r="H54" s="105"/>
      <c r="I54" s="105"/>
      <c r="J54" s="105"/>
      <c r="K54" s="105"/>
      <c r="L54" s="105"/>
      <c r="M54" s="105"/>
      <c r="N54" s="105"/>
      <c r="O54" s="105"/>
      <c r="P54" s="105"/>
    </row>
    <row r="55" ht="25" customHeight="1" spans="1:16">
      <c r="A55" s="99">
        <v>39999</v>
      </c>
      <c r="B55" s="96" t="s">
        <v>296</v>
      </c>
      <c r="C55" s="98">
        <v>59999</v>
      </c>
      <c r="D55" s="97" t="s">
        <v>296</v>
      </c>
      <c r="E55" s="105">
        <v>112.4</v>
      </c>
      <c r="F55" s="105">
        <v>112.4</v>
      </c>
      <c r="G55" s="105">
        <v>112.4</v>
      </c>
      <c r="H55" s="105"/>
      <c r="I55" s="105"/>
      <c r="J55" s="105"/>
      <c r="K55" s="105"/>
      <c r="L55" s="105"/>
      <c r="M55" s="105"/>
      <c r="N55" s="105"/>
      <c r="O55" s="105"/>
      <c r="P55" s="105"/>
    </row>
    <row r="56" ht="25" customHeight="1"/>
  </sheetData>
  <sortState ref="A48:P51">
    <sortCondition ref="A48:A51"/>
  </sortState>
  <mergeCells count="18">
    <mergeCell ref="A1:P1"/>
    <mergeCell ref="A2:P2"/>
    <mergeCell ref="A3:I3"/>
    <mergeCell ref="A4:I4"/>
    <mergeCell ref="N4:P4"/>
    <mergeCell ref="A5:B5"/>
    <mergeCell ref="C5:D5"/>
    <mergeCell ref="F5:G5"/>
    <mergeCell ref="E5:E6"/>
    <mergeCell ref="H5:H6"/>
    <mergeCell ref="I5:I6"/>
    <mergeCell ref="J5:J6"/>
    <mergeCell ref="K5:K6"/>
    <mergeCell ref="L5:L6"/>
    <mergeCell ref="M5:M6"/>
    <mergeCell ref="N5:N6"/>
    <mergeCell ref="O5:O6"/>
    <mergeCell ref="P5:P6"/>
  </mergeCells>
  <printOptions horizontalCentered="1"/>
  <pageMargins left="0.550694444444444" right="0.708333333333333" top="0.511805555555556" bottom="0.511805555555556" header="0.314583333333333" footer="0.314583333333333"/>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F6"/>
  <sheetViews>
    <sheetView workbookViewId="0">
      <selection activeCell="D11" sqref="D11"/>
    </sheetView>
  </sheetViews>
  <sheetFormatPr defaultColWidth="10" defaultRowHeight="14.4" outlineLevelRow="5" outlineLevelCol="5"/>
  <cols>
    <col min="1" max="1" width="19.8796296296296" customWidth="1"/>
    <col min="2" max="2" width="21.6666666666667" customWidth="1"/>
    <col min="3" max="3" width="21.212962962963" customWidth="1"/>
    <col min="4" max="4" width="22.6666666666667" customWidth="1"/>
    <col min="5" max="5" width="20.5555555555556" customWidth="1"/>
    <col min="6" max="6" width="22.5555555555556" customWidth="1"/>
  </cols>
  <sheetData>
    <row r="1" ht="21" customHeight="1" spans="1:6">
      <c r="A1" s="81" t="s">
        <v>297</v>
      </c>
      <c r="B1" s="81"/>
      <c r="C1" s="81"/>
      <c r="D1" s="81"/>
      <c r="E1" s="81"/>
      <c r="F1" s="81"/>
    </row>
    <row r="2" ht="28.5" customHeight="1" spans="1:6">
      <c r="A2" s="82" t="s">
        <v>298</v>
      </c>
      <c r="B2" s="82"/>
      <c r="C2" s="82"/>
      <c r="D2" s="82"/>
      <c r="E2" s="82"/>
      <c r="F2" s="82"/>
    </row>
    <row r="3" ht="36" customHeight="1" spans="1:6">
      <c r="A3" s="83" t="s">
        <v>299</v>
      </c>
      <c r="B3" s="83"/>
      <c r="C3" s="84"/>
      <c r="D3" s="84"/>
      <c r="E3" s="84"/>
      <c r="F3" s="85" t="s">
        <v>300</v>
      </c>
    </row>
    <row r="4" ht="22.95" customHeight="1" spans="1:6">
      <c r="A4" s="86" t="s">
        <v>301</v>
      </c>
      <c r="B4" s="87" t="s">
        <v>302</v>
      </c>
      <c r="C4" s="87" t="s">
        <v>303</v>
      </c>
      <c r="D4" s="86"/>
      <c r="E4" s="86"/>
      <c r="F4" s="87" t="s">
        <v>304</v>
      </c>
    </row>
    <row r="5" ht="22.95" customHeight="1" spans="1:6">
      <c r="A5" s="86"/>
      <c r="B5" s="86"/>
      <c r="C5" s="87" t="s">
        <v>84</v>
      </c>
      <c r="D5" s="87" t="s">
        <v>305</v>
      </c>
      <c r="E5" s="87" t="s">
        <v>306</v>
      </c>
      <c r="F5" s="86"/>
    </row>
    <row r="6" ht="27" customHeight="1" spans="1:6">
      <c r="A6" s="88">
        <f>SUM(E6:F6)</f>
        <v>5.9</v>
      </c>
      <c r="B6" s="88">
        <v>0</v>
      </c>
      <c r="C6" s="88">
        <v>0</v>
      </c>
      <c r="D6" s="88">
        <v>0</v>
      </c>
      <c r="E6" s="88">
        <v>2</v>
      </c>
      <c r="F6" s="88">
        <v>3.9</v>
      </c>
    </row>
  </sheetData>
  <mergeCells count="7">
    <mergeCell ref="A1:F1"/>
    <mergeCell ref="A2:F2"/>
    <mergeCell ref="A3:B3"/>
    <mergeCell ref="C4:E4"/>
    <mergeCell ref="A4:A5"/>
    <mergeCell ref="B4:B5"/>
    <mergeCell ref="F4:F5"/>
  </mergeCells>
  <printOptions horizontalCentered="1"/>
  <pageMargins left="0.751388888888889" right="0.751388888888889" top="0.865972222222222" bottom="0.27152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M9"/>
  <sheetViews>
    <sheetView workbookViewId="0">
      <selection activeCell="E15" sqref="E15"/>
    </sheetView>
  </sheetViews>
  <sheetFormatPr defaultColWidth="10" defaultRowHeight="14.4"/>
  <cols>
    <col min="1" max="1" width="12.7777777777778" customWidth="1"/>
    <col min="2" max="2" width="30.7777777777778" customWidth="1"/>
    <col min="3" max="5" width="22.7777777777778" customWidth="1"/>
  </cols>
  <sheetData>
    <row r="1" ht="22.05" customHeight="1" spans="1:5">
      <c r="A1" s="71" t="s">
        <v>307</v>
      </c>
      <c r="B1" s="71"/>
      <c r="C1" s="71"/>
      <c r="D1" s="71"/>
      <c r="E1" s="71"/>
    </row>
    <row r="2" ht="27.75" customHeight="1" spans="1:5">
      <c r="A2" s="72" t="s">
        <v>308</v>
      </c>
      <c r="B2" s="72"/>
      <c r="C2" s="72"/>
      <c r="D2" s="72"/>
      <c r="E2" s="72"/>
    </row>
    <row r="3" ht="36" customHeight="1" spans="1:5">
      <c r="A3" s="73" t="s">
        <v>309</v>
      </c>
      <c r="E3" s="74" t="s">
        <v>56</v>
      </c>
    </row>
    <row r="4" ht="31.05" customHeight="1" spans="1:5">
      <c r="A4" s="75" t="s">
        <v>79</v>
      </c>
      <c r="B4" s="76" t="s">
        <v>167</v>
      </c>
      <c r="C4" s="76" t="s">
        <v>310</v>
      </c>
      <c r="D4" s="76"/>
      <c r="E4" s="76"/>
    </row>
    <row r="5" ht="21.9" customHeight="1" spans="1:5">
      <c r="A5" s="75"/>
      <c r="B5" s="76"/>
      <c r="C5" s="76" t="s">
        <v>61</v>
      </c>
      <c r="D5" s="76" t="s">
        <v>82</v>
      </c>
      <c r="E5" s="76" t="s">
        <v>83</v>
      </c>
    </row>
    <row r="6" ht="27" customHeight="1" spans="1:5">
      <c r="A6" s="77"/>
      <c r="B6" s="77"/>
      <c r="C6" s="78"/>
      <c r="D6" s="78"/>
      <c r="E6" s="78"/>
    </row>
    <row r="7" ht="27" customHeight="1" spans="1:5">
      <c r="A7" s="79" t="s">
        <v>311</v>
      </c>
      <c r="B7" s="79"/>
      <c r="C7" s="78">
        <v>0</v>
      </c>
      <c r="D7" s="78">
        <v>0</v>
      </c>
      <c r="E7" s="78">
        <v>0</v>
      </c>
    </row>
    <row r="9" ht="24" customHeight="1" spans="1:13">
      <c r="A9" s="80" t="s">
        <v>312</v>
      </c>
      <c r="B9" s="80"/>
      <c r="C9" s="80"/>
      <c r="D9" s="80"/>
      <c r="E9" s="80"/>
      <c r="F9" s="80"/>
      <c r="G9" s="80"/>
      <c r="H9" s="80"/>
      <c r="I9" s="80"/>
      <c r="J9" s="80"/>
      <c r="K9" s="80"/>
      <c r="L9" s="80"/>
      <c r="M9" s="80"/>
    </row>
  </sheetData>
  <mergeCells count="7">
    <mergeCell ref="A1:E1"/>
    <mergeCell ref="A2:E2"/>
    <mergeCell ref="C4:E4"/>
    <mergeCell ref="A7:B7"/>
    <mergeCell ref="A9:M9"/>
    <mergeCell ref="A4:A5"/>
    <mergeCell ref="B4:B5"/>
  </mergeCells>
  <printOptions horizontalCentered="1"/>
  <pageMargins left="0.944444444444444" right="0.786805555555556" top="0.704166666666667" bottom="0.704166666666667"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2 "   m a s t e r = " " / > < r a n g e L i s t   s h e e t S t i d = " 3 "   m a s t e r = " " / > < r a n g e L i s t   s h e e t S t i d = " 4 "   m a s t e r = " " / > < r a n g e L i s t   s h e e t S t i d = " 5 "   m a s t e r = " " / > < r a n g e L i s t   s h e e t S t i d = " 6 "   m a s t e r = " " / > < r a n g e L i s t   s h e e t S t i d = " 7 "   m a s t e r = " " / > < r a n g e L i s t   s h e e t S t i d = " 8 "   m a s t e r = " " / > < r a n g e L i s t   s h e e t S t i d = " 9 "   m a s t e r = " " / > < r a n g e L i s t   s h e e t S t i d = " 1 4 "   m a s t e r = " " > < a r r U s e r I d   t i t l e = " :S�W2 "   r a n g e C r e a t o r = " "   o t h e r s A c c e s s P e r m i s s i o n = " e d i t " / > < a r r U s e r I d   t i t l e = " :S�W1 "   r a n g e C r e a t o r = " "   o t h e r s A c c e s s P e r m i s s i o n = " e d i t " / > < a r r U s e r I d   t i t l e = " :S�W1 _ 1 "   r a n g e C r e a t o r = " "   o t h e r s A c c e s s P e r m i s s i o n = " e d i t " / > < a r r U s e r I d   t i t l e = " :S�W1 _ 2 "   r a n g e C r e a t o r = " "   o t h e r s A c c e s s P e r m i s s i o n = " e d i t " / > < / r a n g e L i s t > < r a n g e L i s t   s h e e t S t i d = " 1 3 "   m a s t e r = " " / > < / 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1部门收支总体情况表</vt:lpstr>
      <vt:lpstr>2部门收入总体情况表</vt:lpstr>
      <vt:lpstr>3部门支出总体情况表</vt:lpstr>
      <vt:lpstr>4财政拨款收支总体情况表</vt:lpstr>
      <vt:lpstr>5 一般公共 预算支出情况表</vt:lpstr>
      <vt:lpstr>6一般公共预算基本支出情况表</vt:lpstr>
      <vt:lpstr>7支出经济分类汇总表</vt:lpstr>
      <vt:lpstr>8一般公共预算“三公”经费支出情况表</vt:lpstr>
      <vt:lpstr>9政府性基金预算支出情况表</vt:lpstr>
      <vt:lpstr>10项目支出表</vt:lpstr>
      <vt:lpstr>11部门（单位）整体绩效目标表</vt:lpstr>
      <vt:lpstr>12部门预算项目绩效目标汇总表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2022-03-03T09:19:00Z</dcterms:created>
  <dcterms:modified xsi:type="dcterms:W3CDTF">2024-03-17T03:14:43Z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y fmtid="{D5CDD505-2E9C-101B-9397-08002B2CF9AE}" pid="3" name="ICV">
    <vt:lpwstr>98C64F25105A47739DAF973C63E93E6D</vt:lpwstr>
  </property>
  <property fmtid="{D5CDD505-2E9C-101B-9397-08002B2CF9AE}" pid="4" name="KSOReadingLayout">
    <vt:bool>true</vt:bool>
  </property>
</Properties>
</file>